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firstSheet="3" activeTab="16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<sst xmlns="http://schemas.openxmlformats.org/spreadsheetml/2006/main" count="520" uniqueCount="324">
  <si>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</si>
  <si>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</si>
  <si>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</si>
  <si>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</si>
  <si>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</si>
  <si>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</si>
  <si>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</si>
  <si>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</si>
  <si>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</si>
  <si>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</si>
  <si>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</si>
  <si>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</si>
  <si>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</si>
  <si>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</si>
  <si>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公共财政预算收入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</si>
  <si>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</si>
  <si>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</si>
  <si>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</si>
  <si>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</si>
  <si>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70万人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</si>
  <si>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</si>
  <si>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</si>
  <si>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</si>
  <si>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</si>
  <si>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</si>
  <si>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</si>
  <si>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</si>
  <si>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</si>
  <si>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</si>
  <si>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</si>
  <si>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</si>
  <si>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</si>
  <si>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</si>
  <si>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</si>
  <si>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</si>
  <si>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</si>
  <si>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</si>
  <si>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</si>
  <si>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</si>
  <si>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</si>
  <si>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</si>
  <si>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</si>
  <si>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</si>
  <si>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</si>
  <si>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</si>
  <si>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</si>
  <si>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</si>
  <si>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</si>
  <si>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</si>
  <si>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</si>
  <si>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</si>
  <si>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</si>
  <si>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</si>
  <si>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</si>
  <si>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</si>
  <si>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</si>
  <si>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</si>
  <si>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</si>
  <si>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</si>
  <si>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</si>
  <si>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</si>
  <si>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</si>
  <si>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</si>
  <si>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</si>
  <si>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</si>
  <si>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</si>
  <si>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</si>
  <si>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</si>
  <si>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</si>
  <si>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</si>
  <si>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</si>
  <si>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</si>
  <si>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</si>
  <si>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</si>
  <si>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</si>
  <si>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</si>
  <si>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</si>
  <si>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</si>
  <si>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</si>
  <si>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</si>
  <si>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</si>
  <si>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</si>
  <si>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</si>
  <si>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</si>
  <si>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</si>
  <si>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</si>
  <si>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</si>
  <si>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</si>
  <si>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</si>
  <si>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</si>
  <si>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</si>
  <si>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</si>
  <si>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</si>
  <si>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</si>
  <si>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</si>
  <si>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</si>
  <si>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</si>
  <si>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</si>
  <si>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</si>
  <si>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</si>
  <si>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</si>
  <si>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</si>
  <si>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</si>
  <si>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</si>
  <si>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</si>
  <si>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</si>
  <si>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</si>
  <si>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</si>
  <si>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</si>
  <si>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</si>
  <si>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</si>
  <si>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</si>
  <si>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</si>
  <si>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</si>
  <si>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</si>
  <si>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</si>
  <si>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</si>
  <si>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</si>
  <si>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</si>
  <si>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</si>
  <si>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</si>
  <si>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</si>
  <si>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</si>
  <si>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</si>
  <si>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</si>
  <si>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</si>
  <si>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</si>
  <si>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</si>
  <si>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</si>
  <si>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</si>
  <si>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</si>
  <si>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</si>
  <si>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</si>
  <si>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</si>
  <si>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</si>
  <si>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</si>
  <si>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</si>
  <si>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</si>
  <si>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</si>
  <si>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</si>
  <si>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</si>
  <si>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</si>
  <si>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</si>
  <si>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</si>
  <si>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</si>
  <si>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</si>
  <si>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</si>
  <si>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</si>
  <si>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</si>
  <si>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</si>
  <si>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</si>
  <si>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</si>
  <si>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</si>
  <si>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</si>
  <si>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</si>
  <si>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</si>
  <si>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</si>
  <si>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</si>
  <si>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</si>
  <si>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</si>
  <si>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</si>
  <si>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</si>
  <si>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</si>
  <si>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</si>
  <si>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</si>
  <si>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</si>
  <si>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</si>
  <si>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</si>
  <si>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</si>
  <si>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</si>
  <si>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</si>
  <si>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</si>
  <si>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</si>
  <si>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</si>
  <si>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</si>
  <si>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</si>
  <si>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</si>
  <si>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</si>
  <si>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</si>
  <si>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</si>
  <si>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</si>
  <si>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</si>
  <si>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</si>
  <si>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</si>
  <si>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</si>
  <si>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</si>
  <si>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</si>
  <si>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</si>
  <si>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</si>
  <si>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</si>
  <si>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</si>
  <si>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</si>
  <si>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</si>
  <si>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</si>
  <si>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</si>
  <si>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</si>
  <si>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</si>
  <si>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</si>
  <si>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</si>
  <si>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</si>
  <si>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</si>
  <si>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</si>
  <si>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</si>
  <si>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</si>
  <si>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</si>
  <si>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</si>
  <si>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</si>
  <si>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</si>
  <si>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</si>
  <si>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</si>
  <si>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</si>
  <si>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</si>
  <si>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</si>
  <si>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</si>
  <si>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</si>
  <si>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</si>
  <si>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</si>
  <si>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</si>
  <si>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</si>
  <si>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</si>
  <si>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</si>
  <si>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</si>
  <si>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</si>
  <si>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</si>
  <si>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</si>
  <si>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</si>
  <si>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</si>
  <si>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</si>
  <si>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</si>
  <si>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</si>
  <si>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</si>
  <si>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</si>
  <si>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</si>
  <si>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</si>
  <si>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</si>
  <si>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</si>
  <si>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</si>
  <si>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</si>
  <si>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</si>
  <si>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</si>
  <si>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</si>
  <si>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</si>
  <si>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</si>
  <si>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</si>
  <si>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</si>
  <si>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</si>
  <si>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</si>
  <si>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</si>
  <si>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</si>
  <si>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</si>
  <si>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</si>
  <si>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</si>
  <si>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</si>
  <si>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</si>
  <si>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</si>
  <si>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</si>
  <si>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</si>
  <si>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</si>
  <si>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</si>
  <si>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</si>
  <si>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</si>
  <si>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</si>
  <si>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</si>
  <si>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</si>
  <si>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</si>
  <si>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</si>
  <si>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</si>
  <si>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</si>
  <si>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</si>
  <si>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</si>
  <si>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</si>
  <si>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</si>
  <si>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</si>
  <si>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</si>
  <si>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</si>
  <si>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</si>
  <si>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岳阳高新技术产业园区</t>
  </si>
  <si>
    <t>平江县</t>
  </si>
  <si>
    <t>.</t>
  </si>
  <si>
    <t>亿美元</t>
  </si>
  <si>
    <t>6%-6.5%</t>
  </si>
  <si>
    <t>1100万人以上</t>
  </si>
  <si>
    <t>4.5%以内</t>
  </si>
  <si>
    <t>稳中提质，国际收支基本平衡</t>
  </si>
  <si>
    <t>下降3%左右</t>
  </si>
  <si>
    <t>7.5%—8%</t>
  </si>
  <si>
    <r>
      <t>3%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</si>
  <si>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（地方财政）</t>
    </r>
  </si>
  <si>
    <t>下降2.5%</t>
  </si>
  <si>
    <t>城镇调查失业率</t>
  </si>
  <si>
    <r>
      <t>5%</t>
    </r>
    <r>
      <rPr>
        <sz val="11"/>
        <rFont val="宋体"/>
        <family val="0"/>
      </rPr>
      <t>以内</t>
    </r>
  </si>
  <si>
    <r>
      <t>3%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</si>
  <si>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</si>
  <si>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本月</t>
  </si>
  <si>
    <t>1-本月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</si>
  <si>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</si>
  <si>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</si>
  <si>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</si>
  <si>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</si>
  <si>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</si>
  <si>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r>
      <t>2019年1—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月岳阳市各县（市）区主要经济指标（二）</t>
    </r>
  </si>
  <si>
    <t xml:space="preserve">    一般贸易</t>
  </si>
  <si>
    <t xml:space="preserve">    来料加工装配贸易</t>
  </si>
  <si>
    <t xml:space="preserve">    进料加工贸易</t>
  </si>
  <si>
    <t xml:space="preserve">    保税监管场所进出境货物</t>
  </si>
  <si>
    <t xml:space="preserve">    海关特殊监管区域物流货物</t>
  </si>
  <si>
    <t xml:space="preserve">    其他贸易</t>
  </si>
  <si>
    <t>单位：亿元;%</t>
  </si>
  <si>
    <t>第一产业</t>
  </si>
  <si>
    <t>第二产业</t>
  </si>
  <si>
    <t>第三产业</t>
  </si>
  <si>
    <t>位次</t>
  </si>
  <si>
    <t>经济技术开发区</t>
  </si>
  <si>
    <t>2019年1—3月岳阳市各县（市）区主要经济指标（一）</t>
  </si>
  <si>
    <t>绝对额
（元）</t>
  </si>
  <si>
    <t>增速    
(%)</t>
  </si>
  <si>
    <t>排名</t>
  </si>
  <si>
    <r>
      <t xml:space="preserve">绝对额
</t>
    </r>
    <r>
      <rPr>
        <b/>
        <sz val="10"/>
        <rFont val="宋体"/>
        <family val="0"/>
      </rPr>
      <t>（元）</t>
    </r>
  </si>
  <si>
    <t>1-3月城陵矶新港区主要经济指标完成情况表</t>
  </si>
  <si>
    <t>地方公共财政预算收入</t>
  </si>
  <si>
    <t>全社会消费品零售总额</t>
  </si>
  <si>
    <t>亿元</t>
  </si>
  <si>
    <t>注：港务集团公司吞吐量含岳阳新港公司和长沙集星公司。</t>
  </si>
  <si>
    <t>1-3月岳阳市主要经济指标完成情况表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</si>
</sst>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</numFmts>
  <fonts count="8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8" applyNumberFormat="0" applyAlignment="0" applyProtection="0"/>
    <xf numFmtId="0" fontId="76" fillId="25" borderId="5" applyNumberFormat="0" applyAlignment="0" applyProtection="0"/>
    <xf numFmtId="0" fontId="37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9" applyNumberFormat="0" applyFont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7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77" fillId="0" borderId="12" xfId="0" applyNumberFormat="1" applyFont="1" applyFill="1" applyBorder="1" applyAlignment="1">
      <alignment horizontal="center" vertical="center" wrapText="1"/>
    </xf>
    <xf numFmtId="0" fontId="9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14" fillId="0" borderId="0" xfId="50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184" fontId="15" fillId="0" borderId="10" xfId="50" applyNumberFormat="1" applyFont="1" applyBorder="1" applyAlignment="1">
      <alignment horizontal="center" vertical="center" wrapText="1"/>
      <protection/>
    </xf>
    <xf numFmtId="0" fontId="15" fillId="0" borderId="12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vertical="center"/>
      <protection/>
    </xf>
    <xf numFmtId="0" fontId="3" fillId="0" borderId="10" xfId="50" applyFont="1" applyBorder="1" applyAlignment="1">
      <alignment horizontal="center" vertical="center"/>
      <protection/>
    </xf>
    <xf numFmtId="184" fontId="12" fillId="0" borderId="12" xfId="50" applyNumberFormat="1" applyFont="1" applyBorder="1" applyAlignment="1">
      <alignment horizontal="right" vertical="center"/>
      <protection/>
    </xf>
    <xf numFmtId="0" fontId="3" fillId="0" borderId="11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vertical="center"/>
      <protection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57" fontId="18" fillId="0" borderId="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9" fontId="16" fillId="0" borderId="0" xfId="0" applyNumberFormat="1" applyFont="1" applyBorder="1" applyAlignment="1">
      <alignment wrapText="1"/>
    </xf>
    <xf numFmtId="178" fontId="1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7" fillId="34" borderId="11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182" fontId="77" fillId="0" borderId="10" xfId="0" applyNumberFormat="1" applyFont="1" applyBorder="1" applyAlignment="1">
      <alignment horizontal="center" vertical="center" wrapText="1"/>
    </xf>
    <xf numFmtId="182" fontId="77" fillId="0" borderId="12" xfId="0" applyNumberFormat="1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wrapText="1"/>
    </xf>
    <xf numFmtId="0" fontId="77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8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7" fillId="34" borderId="19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78" fillId="0" borderId="0" xfId="0" applyFont="1" applyAlignment="1">
      <alignment/>
    </xf>
    <xf numFmtId="0" fontId="80" fillId="0" borderId="0" xfId="0" applyFont="1" applyFill="1" applyBorder="1" applyAlignment="1">
      <alignment horizontal="right" vertical="center"/>
    </xf>
    <xf numFmtId="0" fontId="77" fillId="34" borderId="11" xfId="0" applyFont="1" applyFill="1" applyBorder="1" applyAlignment="1">
      <alignment horizontal="center" vertical="center"/>
    </xf>
    <xf numFmtId="180" fontId="77" fillId="34" borderId="12" xfId="0" applyNumberFormat="1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17" xfId="0" applyNumberFormat="1" applyFont="1" applyFill="1" applyBorder="1" applyAlignment="1">
      <alignment horizontal="right" vertical="center"/>
    </xf>
    <xf numFmtId="178" fontId="7" fillId="34" borderId="17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78" fillId="34" borderId="15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78" fillId="0" borderId="15" xfId="0" applyFont="1" applyFill="1" applyBorder="1" applyAlignment="1">
      <alignment vertical="center"/>
    </xf>
    <xf numFmtId="0" fontId="77" fillId="34" borderId="19" xfId="0" applyFont="1" applyFill="1" applyBorder="1" applyAlignment="1">
      <alignment vertical="center"/>
    </xf>
    <xf numFmtId="2" fontId="6" fillId="34" borderId="20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78" fontId="6" fillId="34" borderId="13" xfId="0" applyNumberFormat="1" applyFont="1" applyFill="1" applyBorder="1" applyAlignment="1">
      <alignment horizontal="right" vertical="center"/>
    </xf>
    <xf numFmtId="185" fontId="77" fillId="34" borderId="10" xfId="0" applyNumberFormat="1" applyFont="1" applyFill="1" applyBorder="1" applyAlignment="1">
      <alignment horizontal="center" vertical="center"/>
    </xf>
    <xf numFmtId="185" fontId="77" fillId="34" borderId="11" xfId="0" applyNumberFormat="1" applyFont="1" applyFill="1" applyBorder="1" applyAlignment="1">
      <alignment horizontal="center" vertical="center"/>
    </xf>
    <xf numFmtId="180" fontId="77" fillId="34" borderId="12" xfId="0" applyNumberFormat="1" applyFont="1" applyFill="1" applyBorder="1" applyAlignment="1">
      <alignment horizontal="center" vertical="center"/>
    </xf>
    <xf numFmtId="0" fontId="77" fillId="34" borderId="21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78" fillId="34" borderId="19" xfId="0" applyFont="1" applyFill="1" applyBorder="1" applyAlignment="1">
      <alignment vertical="center"/>
    </xf>
    <xf numFmtId="180" fontId="78" fillId="0" borderId="0" xfId="0" applyNumberFormat="1" applyFont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 horizontal="center"/>
    </xf>
    <xf numFmtId="0" fontId="77" fillId="34" borderId="0" xfId="0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78" fillId="34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78" fillId="34" borderId="13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7" fillId="33" borderId="22" xfId="0" applyFont="1" applyFill="1" applyBorder="1" applyAlignment="1">
      <alignment horizontal="center" vertical="center" wrapText="1"/>
    </xf>
    <xf numFmtId="0" fontId="77" fillId="0" borderId="10" xfId="48" applyFont="1" applyFill="1" applyBorder="1" applyAlignment="1" applyProtection="1">
      <alignment horizontal="center" vertical="center"/>
      <protection locked="0"/>
    </xf>
    <xf numFmtId="0" fontId="77" fillId="0" borderId="12" xfId="48" applyFont="1" applyFill="1" applyBorder="1" applyAlignment="1" applyProtection="1">
      <alignment horizontal="center" vertical="center"/>
      <protection locked="0"/>
    </xf>
    <xf numFmtId="0" fontId="78" fillId="33" borderId="23" xfId="0" applyFont="1" applyFill="1" applyBorder="1" applyAlignment="1">
      <alignment horizontal="left" vertical="center" wrapText="1"/>
    </xf>
    <xf numFmtId="2" fontId="6" fillId="33" borderId="24" xfId="0" applyNumberFormat="1" applyFont="1" applyFill="1" applyBorder="1" applyAlignment="1">
      <alignment horizontal="right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78" fillId="33" borderId="25" xfId="0" applyFont="1" applyFill="1" applyBorder="1" applyAlignment="1">
      <alignment horizontal="left" vertical="center" wrapText="1"/>
    </xf>
    <xf numFmtId="2" fontId="6" fillId="33" borderId="26" xfId="0" applyNumberFormat="1" applyFont="1" applyFill="1" applyBorder="1" applyAlignment="1">
      <alignment horizontal="right" vertical="center" wrapText="1"/>
    </xf>
    <xf numFmtId="184" fontId="6" fillId="33" borderId="27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0" fillId="0" borderId="0" xfId="48" applyFont="1" applyFill="1" applyBorder="1" applyProtection="1">
      <alignment/>
      <protection locked="0"/>
    </xf>
    <xf numFmtId="0" fontId="77" fillId="0" borderId="11" xfId="48" applyFont="1" applyBorder="1" applyAlignment="1" applyProtection="1">
      <alignment horizontal="center" vertical="center"/>
      <protection locked="0"/>
    </xf>
    <xf numFmtId="182" fontId="77" fillId="0" borderId="21" xfId="48" applyNumberFormat="1" applyFont="1" applyBorder="1" applyAlignment="1" applyProtection="1">
      <alignment horizontal="left" vertical="center" wrapText="1"/>
      <protection locked="0"/>
    </xf>
    <xf numFmtId="182" fontId="77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78" fillId="0" borderId="15" xfId="48" applyNumberFormat="1" applyFont="1" applyBorder="1" applyAlignment="1" applyProtection="1">
      <alignment vertical="center" wrapText="1"/>
      <protection locked="0"/>
    </xf>
    <xf numFmtId="182" fontId="78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8" fillId="0" borderId="15" xfId="48" applyNumberFormat="1" applyFont="1" applyBorder="1" applyAlignment="1" applyProtection="1">
      <alignment horizontal="center" vertical="center" wrapText="1"/>
      <protection locked="0"/>
    </xf>
    <xf numFmtId="182" fontId="78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8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78" fillId="34" borderId="19" xfId="0" applyFont="1" applyFill="1" applyBorder="1" applyAlignment="1">
      <alignment horizontal="left" vertical="center"/>
    </xf>
    <xf numFmtId="0" fontId="78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77" fillId="34" borderId="10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 wrapText="1"/>
    </xf>
    <xf numFmtId="0" fontId="77" fillId="0" borderId="21" xfId="0" applyFont="1" applyBorder="1" applyAlignment="1">
      <alignment vertical="center"/>
    </xf>
    <xf numFmtId="0" fontId="77" fillId="0" borderId="16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0" fontId="78" fillId="0" borderId="15" xfId="0" applyFont="1" applyBorder="1" applyAlignment="1">
      <alignment vertical="center"/>
    </xf>
    <xf numFmtId="0" fontId="78" fillId="0" borderId="18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19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0" fillId="33" borderId="0" xfId="0" applyFont="1" applyFill="1" applyBorder="1" applyAlignment="1">
      <alignment horizontal="right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 wrapText="1"/>
    </xf>
    <xf numFmtId="49" fontId="77" fillId="34" borderId="17" xfId="0" applyNumberFormat="1" applyFont="1" applyFill="1" applyBorder="1" applyAlignment="1">
      <alignment horizontal="left" vertical="center"/>
    </xf>
    <xf numFmtId="49" fontId="78" fillId="34" borderId="0" xfId="0" applyNumberFormat="1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right" vertical="center"/>
    </xf>
    <xf numFmtId="49" fontId="78" fillId="34" borderId="13" xfId="0" applyNumberFormat="1" applyFont="1" applyFill="1" applyBorder="1" applyAlignment="1">
      <alignment horizontal="left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/>
    </xf>
    <xf numFmtId="0" fontId="77" fillId="0" borderId="28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78" fillId="0" borderId="15" xfId="0" applyFont="1" applyBorder="1" applyAlignment="1">
      <alignment horizontal="left" vertical="center"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right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181" fontId="3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/>
    </xf>
    <xf numFmtId="0" fontId="3" fillId="0" borderId="11" xfId="50" applyFont="1" applyBorder="1" applyAlignment="1">
      <alignment horizontal="left" vertical="center"/>
      <protection/>
    </xf>
    <xf numFmtId="2" fontId="12" fillId="0" borderId="10" xfId="50" applyNumberFormat="1" applyFont="1" applyBorder="1" applyAlignment="1">
      <alignment vertical="center"/>
      <protection/>
    </xf>
    <xf numFmtId="2" fontId="12" fillId="0" borderId="10" xfId="50" applyNumberFormat="1" applyFont="1" applyBorder="1" applyAlignment="1">
      <alignment horizontal="right"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81" fontId="35" fillId="0" borderId="16" xfId="0" applyNumberFormat="1" applyFont="1" applyBorder="1" applyAlignment="1">
      <alignment horizontal="center" vertical="center"/>
    </xf>
    <xf numFmtId="181" fontId="35" fillId="0" borderId="17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10" fontId="35" fillId="0" borderId="18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/>
    </xf>
    <xf numFmtId="2" fontId="78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198" fontId="35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35" fillId="0" borderId="0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2" fontId="8" fillId="0" borderId="10" xfId="54" applyNumberFormat="1" applyFont="1" applyFill="1" applyBorder="1" applyAlignment="1">
      <alignment horizontal="center" vertical="center"/>
      <protection/>
    </xf>
    <xf numFmtId="182" fontId="8" fillId="0" borderId="12" xfId="54" applyNumberFormat="1" applyFont="1" applyFill="1" applyBorder="1" applyAlignment="1">
      <alignment horizontal="center" vertical="center"/>
      <protection/>
    </xf>
    <xf numFmtId="178" fontId="77" fillId="0" borderId="10" xfId="0" applyNumberFormat="1" applyFont="1" applyFill="1" applyBorder="1" applyAlignment="1">
      <alignment horizontal="center" vertical="center" wrapText="1"/>
    </xf>
    <xf numFmtId="184" fontId="78" fillId="0" borderId="0" xfId="0" applyNumberFormat="1" applyFont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182" fontId="12" fillId="0" borderId="10" xfId="0" applyNumberFormat="1" applyFont="1" applyBorder="1" applyAlignment="1">
      <alignment horizontal="center" vertical="center"/>
    </xf>
    <xf numFmtId="0" fontId="41" fillId="0" borderId="10" xfId="55" applyFont="1" applyFill="1" applyBorder="1" applyAlignment="1">
      <alignment horizontal="center" vertical="center" wrapText="1"/>
      <protection/>
    </xf>
    <xf numFmtId="0" fontId="41" fillId="0" borderId="10" xfId="16" applyFont="1" applyFill="1" applyBorder="1" applyAlignment="1">
      <alignment horizontal="center" vertical="center" wrapText="1"/>
      <protection/>
    </xf>
    <xf numFmtId="0" fontId="41" fillId="0" borderId="12" xfId="16" applyNumberFormat="1" applyFont="1" applyFill="1" applyBorder="1" applyAlignment="1">
      <alignment horizontal="center" vertical="center" wrapText="1"/>
      <protection/>
    </xf>
    <xf numFmtId="0" fontId="14" fillId="0" borderId="0" xfId="50" applyFont="1" applyAlignment="1">
      <alignment horizontal="center" vertical="center"/>
      <protection/>
    </xf>
    <xf numFmtId="182" fontId="6" fillId="0" borderId="10" xfId="0" applyNumberFormat="1" applyFont="1" applyBorder="1" applyAlignment="1">
      <alignment horizontal="center" vertical="center" wrapText="1"/>
    </xf>
    <xf numFmtId="184" fontId="12" fillId="0" borderId="12" xfId="50" applyNumberFormat="1" applyFont="1" applyBorder="1" applyAlignment="1">
      <alignment vertical="center"/>
      <protection/>
    </xf>
    <xf numFmtId="1" fontId="42" fillId="0" borderId="10" xfId="50" applyNumberFormat="1" applyFont="1" applyBorder="1" applyAlignment="1">
      <alignment vertical="center"/>
      <protection/>
    </xf>
    <xf numFmtId="1" fontId="12" fillId="0" borderId="10" xfId="50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3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left" vertical="center" wrapText="1"/>
      <protection/>
    </xf>
    <xf numFmtId="0" fontId="21" fillId="34" borderId="0" xfId="0" applyFont="1" applyFill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9" fillId="0" borderId="17" xfId="0" applyFont="1" applyBorder="1" applyAlignment="1">
      <alignment horizontal="left"/>
    </xf>
    <xf numFmtId="0" fontId="21" fillId="0" borderId="0" xfId="48" applyFont="1" applyBorder="1" applyAlignment="1" applyProtection="1">
      <alignment horizontal="center" vertical="center"/>
      <protection locked="0"/>
    </xf>
    <xf numFmtId="0" fontId="23" fillId="0" borderId="0" xfId="48" applyFont="1" applyBorder="1" applyAlignment="1" applyProtection="1">
      <alignment horizontal="center" vertical="center"/>
      <protection locked="0"/>
    </xf>
    <xf numFmtId="0" fontId="78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79" fontId="41" fillId="0" borderId="10" xfId="55" applyNumberFormat="1" applyFont="1" applyFill="1" applyBorder="1" applyAlignment="1">
      <alignment horizontal="center" vertical="center" wrapText="1"/>
      <protection/>
    </xf>
    <xf numFmtId="179" fontId="41" fillId="0" borderId="12" xfId="55" applyNumberFormat="1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57" fontId="18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0" fontId="13" fillId="0" borderId="0" xfId="50" applyFont="1" applyAlignment="1">
      <alignment horizontal="center" vertical="center"/>
      <protection/>
    </xf>
    <xf numFmtId="0" fontId="9" fillId="0" borderId="0" xfId="50" applyFont="1" applyAlignment="1">
      <alignment horizontal="left" vertical="center" wrapText="1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8023;&#20851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8023;&#20851;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0132;&#368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46;&#30427;&#27859;&#29482;&#29482;&#29482;&#29482;&#29482;\&#32463;&#27982;&#21160;&#24577;&#12289;&#24555;&#35759;\2019&#24555;&#35759;\201903\&#26053;&#282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2">
        <row r="6">
          <cell r="B6">
            <v>306015</v>
          </cell>
          <cell r="C6">
            <v>985025</v>
          </cell>
          <cell r="E6">
            <v>3.075765566661644</v>
          </cell>
        </row>
        <row r="7">
          <cell r="B7">
            <v>207414</v>
          </cell>
          <cell r="C7">
            <v>747304</v>
          </cell>
          <cell r="E7">
            <v>3.4816335969402945</v>
          </cell>
        </row>
        <row r="8">
          <cell r="B8">
            <v>98601</v>
          </cell>
          <cell r="C8">
            <v>237721</v>
          </cell>
          <cell r="E8">
            <v>1.8203545622368515</v>
          </cell>
        </row>
        <row r="9">
          <cell r="B9">
            <v>172812</v>
          </cell>
          <cell r="C9">
            <v>470016</v>
          </cell>
          <cell r="E9">
            <v>0.7662260259582113</v>
          </cell>
        </row>
        <row r="10">
          <cell r="B10">
            <v>75567</v>
          </cell>
          <cell r="C10">
            <v>236795</v>
          </cell>
          <cell r="E10">
            <v>-0.04811974217948664</v>
          </cell>
        </row>
        <row r="11">
          <cell r="B11">
            <v>120774</v>
          </cell>
          <cell r="C11">
            <v>466308</v>
          </cell>
          <cell r="E11">
            <v>6.375824381386034</v>
          </cell>
        </row>
        <row r="12">
          <cell r="B12">
            <v>696555</v>
          </cell>
          <cell r="C12">
            <v>1436083</v>
          </cell>
          <cell r="E12">
            <v>9.895115918872094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海关1"/>
    </sheetNames>
    <sheetDataSet>
      <sheetData sheetId="0">
        <row r="7">
          <cell r="G7">
            <v>544710.444</v>
          </cell>
          <cell r="H7">
            <v>33.8167</v>
          </cell>
          <cell r="M7">
            <v>254165.3003</v>
          </cell>
          <cell r="N7">
            <v>38.9021</v>
          </cell>
          <cell r="S7">
            <v>290545.1437</v>
          </cell>
          <cell r="T7">
            <v>29.664</v>
          </cell>
        </row>
        <row r="8">
          <cell r="G8">
            <v>427222.2739</v>
          </cell>
          <cell r="H8">
            <v>8.084</v>
          </cell>
        </row>
        <row r="9">
          <cell r="G9">
            <v>4870.6987</v>
          </cell>
          <cell r="H9">
            <v>688.6761</v>
          </cell>
        </row>
        <row r="10">
          <cell r="G10">
            <v>17948.9827</v>
          </cell>
          <cell r="H10">
            <v>718.6988</v>
          </cell>
        </row>
        <row r="11">
          <cell r="G11">
            <v>17639.2245</v>
          </cell>
          <cell r="H11">
            <v>568.2404</v>
          </cell>
        </row>
        <row r="12">
          <cell r="G12">
            <v>77027.7685</v>
          </cell>
          <cell r="H12">
            <v>1215.4238</v>
          </cell>
        </row>
        <row r="13">
          <cell r="G13">
            <v>1.4957</v>
          </cell>
          <cell r="H13">
            <v>-81.4788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533866.989</v>
          </cell>
          <cell r="H8">
            <v>34.1947</v>
          </cell>
        </row>
        <row r="9">
          <cell r="G9">
            <v>634.0006</v>
          </cell>
          <cell r="H9">
            <v>-19.2807</v>
          </cell>
        </row>
        <row r="10">
          <cell r="G10">
            <v>8306.9713</v>
          </cell>
          <cell r="H10">
            <v>120.7102</v>
          </cell>
        </row>
        <row r="11">
          <cell r="G11">
            <v>1830.8282</v>
          </cell>
          <cell r="H11">
            <v>-60.8603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9">
        <row r="4">
          <cell r="E4">
            <v>2277.45</v>
          </cell>
          <cell r="M4">
            <v>-14.715982070303284</v>
          </cell>
        </row>
        <row r="5">
          <cell r="E5">
            <v>2277.45</v>
          </cell>
          <cell r="M5">
            <v>-14.715982070303284</v>
          </cell>
        </row>
        <row r="6">
          <cell r="E6">
            <v>0</v>
          </cell>
        </row>
        <row r="7">
          <cell r="E7">
            <v>113260.22000000002</v>
          </cell>
          <cell r="M7">
            <v>-19.611332977218225</v>
          </cell>
        </row>
        <row r="8">
          <cell r="E8">
            <v>113260.22000000002</v>
          </cell>
          <cell r="M8">
            <v>-19.611332977218225</v>
          </cell>
        </row>
        <row r="9">
          <cell r="E9">
            <v>0</v>
          </cell>
        </row>
        <row r="10">
          <cell r="E10">
            <v>8129.0763</v>
          </cell>
          <cell r="M10">
            <v>12.190540948065916</v>
          </cell>
        </row>
        <row r="11">
          <cell r="E11">
            <v>5764.5599999999995</v>
          </cell>
          <cell r="M11">
            <v>12.636140887011365</v>
          </cell>
        </row>
        <row r="12">
          <cell r="E12">
            <v>2364.5163000000002</v>
          </cell>
          <cell r="M12">
            <v>11.118827055699398</v>
          </cell>
        </row>
        <row r="13">
          <cell r="E13">
            <v>1057411.9192</v>
          </cell>
          <cell r="M13">
            <v>6.718577092468237</v>
          </cell>
        </row>
        <row r="14">
          <cell r="E14">
            <v>861399.6299999999</v>
          </cell>
          <cell r="M14">
            <v>3.973833586657477</v>
          </cell>
        </row>
        <row r="15">
          <cell r="E15">
            <v>196012.2892</v>
          </cell>
          <cell r="M15">
            <v>20.723871539399212</v>
          </cell>
        </row>
        <row r="16">
          <cell r="E16">
            <v>2720.1842</v>
          </cell>
          <cell r="M16">
            <v>7.447444377592788</v>
          </cell>
        </row>
        <row r="17">
          <cell r="E17">
            <v>111879</v>
          </cell>
          <cell r="M17">
            <v>20.80856508851778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384953.6597</v>
          </cell>
          <cell r="D7">
            <v>5.19</v>
          </cell>
          <cell r="E7">
            <v>176647.0296</v>
          </cell>
          <cell r="G7">
            <v>-8.78</v>
          </cell>
        </row>
        <row r="8">
          <cell r="B8">
            <v>14670.3307</v>
          </cell>
          <cell r="D8">
            <v>-33.10608198742339</v>
          </cell>
          <cell r="E8">
            <v>14670.3307</v>
          </cell>
          <cell r="G8">
            <v>-33.10608198742339</v>
          </cell>
        </row>
        <row r="9">
          <cell r="B9">
            <v>178343.7127</v>
          </cell>
          <cell r="D9">
            <v>2.767657078015767</v>
          </cell>
          <cell r="E9">
            <v>106379.1437</v>
          </cell>
          <cell r="G9">
            <v>-5.268104318196232</v>
          </cell>
        </row>
        <row r="10">
          <cell r="B10">
            <v>10168.704</v>
          </cell>
          <cell r="D10">
            <v>16.235306704854306</v>
          </cell>
          <cell r="E10">
            <v>4734.7286</v>
          </cell>
          <cell r="G10">
            <v>3.337165503138442</v>
          </cell>
        </row>
        <row r="11">
          <cell r="B11">
            <v>7922.894</v>
          </cell>
          <cell r="D11">
            <v>18.67541664046626</v>
          </cell>
          <cell r="E11">
            <v>1309.0842</v>
          </cell>
          <cell r="G11">
            <v>-1.4624396947895602</v>
          </cell>
        </row>
        <row r="12">
          <cell r="B12">
            <v>25183.226</v>
          </cell>
          <cell r="D12">
            <v>0.831056984110605</v>
          </cell>
          <cell r="E12">
            <v>8567.9264</v>
          </cell>
          <cell r="G12">
            <v>-27.417145659308517</v>
          </cell>
        </row>
        <row r="13">
          <cell r="B13">
            <v>20123.942</v>
          </cell>
          <cell r="D13">
            <v>13.38115593447041</v>
          </cell>
          <cell r="E13">
            <v>4036.4519</v>
          </cell>
          <cell r="G13">
            <v>-14.221706835605202</v>
          </cell>
        </row>
        <row r="14">
          <cell r="B14">
            <v>27565.372</v>
          </cell>
          <cell r="D14">
            <v>20.39358058648375</v>
          </cell>
          <cell r="E14">
            <v>4702.677</v>
          </cell>
          <cell r="G14">
            <v>-0.445854532999091</v>
          </cell>
        </row>
        <row r="15">
          <cell r="B15">
            <v>41680.8707</v>
          </cell>
          <cell r="D15">
            <v>14.568901717870098</v>
          </cell>
          <cell r="E15">
            <v>12689.2568</v>
          </cell>
          <cell r="G15">
            <v>4.174962976726064</v>
          </cell>
        </row>
        <row r="16">
          <cell r="B16">
            <v>29961.656</v>
          </cell>
          <cell r="D16">
            <v>11.888947768002353</v>
          </cell>
          <cell r="E16">
            <v>7710.3921</v>
          </cell>
          <cell r="G16">
            <v>-7.345134727743378</v>
          </cell>
        </row>
        <row r="17">
          <cell r="B17">
            <v>25002.78</v>
          </cell>
          <cell r="D17">
            <v>11.578906969603924</v>
          </cell>
          <cell r="E17">
            <v>10808.1813</v>
          </cell>
          <cell r="G17">
            <v>1.625355966033748</v>
          </cell>
        </row>
        <row r="18">
          <cell r="B18">
            <v>4330.1716</v>
          </cell>
          <cell r="D18">
            <v>12.15266039914404</v>
          </cell>
          <cell r="E18">
            <v>1038.8569</v>
          </cell>
          <cell r="G18">
            <v>-8.403654307098108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28488631</v>
          </cell>
          <cell r="D6">
            <v>27229525.564691</v>
          </cell>
          <cell r="F6">
            <v>5.762430781481115</v>
          </cell>
        </row>
        <row r="7">
          <cell r="C7">
            <v>16726063</v>
          </cell>
          <cell r="D7">
            <v>15167777.684255</v>
          </cell>
          <cell r="F7">
            <v>6.399721305127784</v>
          </cell>
        </row>
        <row r="8">
          <cell r="C8">
            <v>5655464</v>
          </cell>
          <cell r="D8">
            <v>5655193.907917</v>
          </cell>
          <cell r="F8">
            <v>-14.497587893903145</v>
          </cell>
        </row>
        <row r="9">
          <cell r="C9">
            <v>728089.8</v>
          </cell>
          <cell r="D9">
            <v>778114.652854</v>
          </cell>
          <cell r="F9">
            <v>126.36324000572503</v>
          </cell>
        </row>
        <row r="10">
          <cell r="C10">
            <v>5354209</v>
          </cell>
          <cell r="D10">
            <v>5591220.322739</v>
          </cell>
          <cell r="F10">
            <v>25.832457436900896</v>
          </cell>
        </row>
        <row r="11">
          <cell r="C11">
            <v>16289.28</v>
          </cell>
          <cell r="D11">
            <v>30132.665042</v>
          </cell>
          <cell r="F11">
            <v>-2.573774003876437</v>
          </cell>
        </row>
        <row r="12">
          <cell r="C12">
            <v>17613046</v>
          </cell>
          <cell r="D12">
            <v>16532632.516366001</v>
          </cell>
          <cell r="F12">
            <v>23.44314565673085</v>
          </cell>
        </row>
        <row r="13">
          <cell r="C13">
            <v>4117621</v>
          </cell>
          <cell r="D13">
            <v>3862008.059913</v>
          </cell>
          <cell r="F13">
            <v>11.154984713578557</v>
          </cell>
        </row>
        <row r="14">
          <cell r="C14">
            <v>13318032</v>
          </cell>
          <cell r="D14">
            <v>12528710.777071</v>
          </cell>
          <cell r="F14">
            <v>27.289754884863143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7.3</v>
          </cell>
        </row>
        <row r="23">
          <cell r="G23">
            <v>11</v>
          </cell>
        </row>
        <row r="24">
          <cell r="G24">
            <v>7.275016813817373</v>
          </cell>
        </row>
        <row r="25">
          <cell r="G25">
            <v>10.291637785663283</v>
          </cell>
        </row>
        <row r="26">
          <cell r="G26">
            <v>-6.48881959782311</v>
          </cell>
        </row>
        <row r="27">
          <cell r="G27">
            <v>3.2731935634040497</v>
          </cell>
        </row>
        <row r="28">
          <cell r="G28">
            <v>10.5</v>
          </cell>
        </row>
        <row r="29">
          <cell r="G29">
            <v>-3.7680831261017005</v>
          </cell>
        </row>
        <row r="30">
          <cell r="G30">
            <v>8.9</v>
          </cell>
        </row>
        <row r="31">
          <cell r="G31">
            <v>-4.112766250636753</v>
          </cell>
        </row>
        <row r="32">
          <cell r="G32">
            <v>8.5</v>
          </cell>
        </row>
        <row r="33">
          <cell r="G33">
            <v>12.6</v>
          </cell>
        </row>
        <row r="34">
          <cell r="G34">
            <v>9.227637144119697</v>
          </cell>
        </row>
        <row r="38">
          <cell r="G38">
            <v>6.9</v>
          </cell>
        </row>
        <row r="39">
          <cell r="G39">
            <v>1.5740268492965725</v>
          </cell>
        </row>
        <row r="40">
          <cell r="G40">
            <v>-11.911226519529578</v>
          </cell>
        </row>
        <row r="41">
          <cell r="G41">
            <v>-6.8826343114843525</v>
          </cell>
        </row>
        <row r="42">
          <cell r="G42">
            <v>10.5</v>
          </cell>
        </row>
        <row r="43">
          <cell r="G43">
            <v>12.3</v>
          </cell>
        </row>
        <row r="44">
          <cell r="G44">
            <v>10.863465399217588</v>
          </cell>
        </row>
        <row r="45">
          <cell r="G45">
            <v>7.863545953202504</v>
          </cell>
        </row>
        <row r="46">
          <cell r="G46">
            <v>-4.2893324234123895</v>
          </cell>
        </row>
        <row r="47">
          <cell r="G47">
            <v>10.532451159854531</v>
          </cell>
        </row>
        <row r="48">
          <cell r="G48">
            <v>8.2</v>
          </cell>
        </row>
        <row r="56">
          <cell r="G56">
            <v>7.5</v>
          </cell>
        </row>
        <row r="57">
          <cell r="G57">
            <v>8.5</v>
          </cell>
        </row>
        <row r="58">
          <cell r="G58">
            <v>3.5</v>
          </cell>
        </row>
        <row r="59">
          <cell r="G59">
            <v>9.2</v>
          </cell>
        </row>
        <row r="60">
          <cell r="G60">
            <v>10.6</v>
          </cell>
        </row>
        <row r="61">
          <cell r="G61">
            <v>10</v>
          </cell>
        </row>
        <row r="62">
          <cell r="G62">
            <v>10.7</v>
          </cell>
        </row>
        <row r="63">
          <cell r="G63">
            <v>10.9</v>
          </cell>
        </row>
        <row r="64">
          <cell r="G64">
            <v>5.1</v>
          </cell>
        </row>
        <row r="65">
          <cell r="G65">
            <v>8.5</v>
          </cell>
        </row>
        <row r="66">
          <cell r="G66">
            <v>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3325074.098210899</v>
          </cell>
          <cell r="D21">
            <v>9.80947512822814</v>
          </cell>
        </row>
        <row r="23">
          <cell r="B23">
            <v>2878937.487837783</v>
          </cell>
          <cell r="D23">
            <v>9.670000000000002</v>
          </cell>
        </row>
        <row r="24">
          <cell r="B24">
            <v>446136.6103731161</v>
          </cell>
          <cell r="D24">
            <v>10.718115402130792</v>
          </cell>
        </row>
        <row r="26">
          <cell r="B26">
            <v>2972785.1729495944</v>
          </cell>
          <cell r="D26">
            <v>9.6511</v>
          </cell>
        </row>
        <row r="27">
          <cell r="B27">
            <v>352288.9252613047</v>
          </cell>
          <cell r="D27">
            <v>11.164365371066182</v>
          </cell>
        </row>
        <row r="31">
          <cell r="B31">
            <v>764594.1</v>
          </cell>
          <cell r="C31">
            <v>10.4</v>
          </cell>
        </row>
        <row r="33">
          <cell r="B33">
            <v>86121.4</v>
          </cell>
          <cell r="C33">
            <v>11.1</v>
          </cell>
        </row>
        <row r="34">
          <cell r="B34">
            <v>6997.2</v>
          </cell>
          <cell r="C34">
            <v>14.8</v>
          </cell>
        </row>
        <row r="35">
          <cell r="B35">
            <v>10394.9</v>
          </cell>
          <cell r="C35">
            <v>11.5</v>
          </cell>
        </row>
        <row r="36">
          <cell r="B36">
            <v>59325.8</v>
          </cell>
          <cell r="C36">
            <v>14.6</v>
          </cell>
        </row>
        <row r="37">
          <cell r="B37">
            <v>3484.7</v>
          </cell>
          <cell r="C37">
            <v>18.5</v>
          </cell>
        </row>
        <row r="38">
          <cell r="B38">
            <v>19805.8</v>
          </cell>
          <cell r="C38">
            <v>22.2</v>
          </cell>
        </row>
        <row r="39">
          <cell r="B39">
            <v>26820.2</v>
          </cell>
          <cell r="C39">
            <v>9.1</v>
          </cell>
        </row>
        <row r="40">
          <cell r="B40">
            <v>7357.4</v>
          </cell>
          <cell r="C40">
            <v>22.2</v>
          </cell>
        </row>
        <row r="41">
          <cell r="B41">
            <v>3173.4</v>
          </cell>
          <cell r="C41">
            <v>33.7</v>
          </cell>
        </row>
        <row r="42">
          <cell r="B42">
            <v>1057.6</v>
          </cell>
          <cell r="C42">
            <v>16.2</v>
          </cell>
        </row>
        <row r="43">
          <cell r="B43">
            <v>384.1</v>
          </cell>
          <cell r="C43">
            <v>8</v>
          </cell>
        </row>
        <row r="44">
          <cell r="B44">
            <v>40391</v>
          </cell>
          <cell r="C44">
            <v>13.9</v>
          </cell>
        </row>
        <row r="45">
          <cell r="B45">
            <v>33595.2</v>
          </cell>
          <cell r="C45">
            <v>16.1</v>
          </cell>
        </row>
        <row r="46">
          <cell r="B46">
            <v>11064.5</v>
          </cell>
          <cell r="C46">
            <v>18.8</v>
          </cell>
        </row>
        <row r="47">
          <cell r="B47">
            <v>691.5</v>
          </cell>
          <cell r="C47">
            <v>21.8</v>
          </cell>
        </row>
        <row r="48">
          <cell r="B48">
            <v>8674.7</v>
          </cell>
          <cell r="C48">
            <v>23.7</v>
          </cell>
        </row>
        <row r="49">
          <cell r="B49">
            <v>3279.5</v>
          </cell>
          <cell r="C49">
            <v>17.1</v>
          </cell>
        </row>
        <row r="50">
          <cell r="B50">
            <v>172207.2</v>
          </cell>
          <cell r="C50">
            <v>10.9</v>
          </cell>
        </row>
        <row r="51">
          <cell r="B51">
            <v>17044.4</v>
          </cell>
          <cell r="C51">
            <v>12.1</v>
          </cell>
        </row>
        <row r="52">
          <cell r="B52">
            <v>11382.8</v>
          </cell>
          <cell r="C52">
            <v>-8.8</v>
          </cell>
        </row>
        <row r="53">
          <cell r="B53">
            <v>221668.6</v>
          </cell>
          <cell r="C53">
            <v>6.2</v>
          </cell>
        </row>
        <row r="54">
          <cell r="B54">
            <v>6092.9</v>
          </cell>
          <cell r="C54">
            <v>6.8</v>
          </cell>
        </row>
        <row r="55">
          <cell r="B55">
            <v>13579.3</v>
          </cell>
          <cell r="C55">
            <v>8.5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99.94117751</v>
          </cell>
          <cell r="D11">
            <v>101.49549127</v>
          </cell>
          <cell r="E11">
            <v>101.37672423</v>
          </cell>
        </row>
        <row r="12">
          <cell r="C12">
            <v>99.7604197</v>
          </cell>
          <cell r="D12">
            <v>100.45161588</v>
          </cell>
          <cell r="E12">
            <v>100.31785242</v>
          </cell>
        </row>
        <row r="19">
          <cell r="C19">
            <v>100</v>
          </cell>
          <cell r="D19">
            <v>100.76793171</v>
          </cell>
          <cell r="E19">
            <v>100.87286217</v>
          </cell>
        </row>
        <row r="20">
          <cell r="C20">
            <v>100</v>
          </cell>
          <cell r="D20">
            <v>104.2772112</v>
          </cell>
          <cell r="E20">
            <v>104.60612326</v>
          </cell>
        </row>
        <row r="21">
          <cell r="C21">
            <v>100.1073394</v>
          </cell>
          <cell r="D21">
            <v>100.63284366</v>
          </cell>
          <cell r="E21">
            <v>100.16500159</v>
          </cell>
        </row>
        <row r="22">
          <cell r="C22">
            <v>100.22777969</v>
          </cell>
          <cell r="D22">
            <v>101.08374465</v>
          </cell>
          <cell r="E22">
            <v>100.07188378</v>
          </cell>
        </row>
        <row r="23">
          <cell r="C23">
            <v>99.8381371</v>
          </cell>
          <cell r="D23">
            <v>101.12177601</v>
          </cell>
          <cell r="E23">
            <v>101.12228921</v>
          </cell>
        </row>
        <row r="24">
          <cell r="C24">
            <v>100.04679983</v>
          </cell>
          <cell r="D24">
            <v>101.50684485</v>
          </cell>
          <cell r="E24">
            <v>101.53310762</v>
          </cell>
        </row>
        <row r="25">
          <cell r="C25">
            <v>99.74118324</v>
          </cell>
          <cell r="D25">
            <v>99.96553328</v>
          </cell>
          <cell r="E25">
            <v>100.20181764</v>
          </cell>
        </row>
        <row r="26">
          <cell r="C26">
            <v>100.09622536</v>
          </cell>
          <cell r="D26">
            <v>101.00749181</v>
          </cell>
          <cell r="E26">
            <v>100.63346451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14.2</v>
          </cell>
        </row>
        <row r="7">
          <cell r="E7" t="str">
            <v>  </v>
          </cell>
        </row>
        <row r="8">
          <cell r="E8">
            <v>2</v>
          </cell>
        </row>
        <row r="9">
          <cell r="E9">
            <v>25.4</v>
          </cell>
        </row>
        <row r="10">
          <cell r="E10">
            <v>26.4</v>
          </cell>
        </row>
        <row r="11">
          <cell r="E11" t="str">
            <v>  </v>
          </cell>
        </row>
        <row r="12">
          <cell r="E12">
            <v>-85.4</v>
          </cell>
        </row>
        <row r="13">
          <cell r="E13">
            <v>15.9</v>
          </cell>
        </row>
        <row r="14">
          <cell r="E14" t="str">
            <v>  </v>
          </cell>
        </row>
        <row r="15">
          <cell r="E15">
            <v>-11.2</v>
          </cell>
        </row>
        <row r="16">
          <cell r="E16">
            <v>25.1</v>
          </cell>
        </row>
        <row r="17">
          <cell r="E17">
            <v>9</v>
          </cell>
        </row>
        <row r="18">
          <cell r="E18" t="str">
            <v>  </v>
          </cell>
        </row>
        <row r="19">
          <cell r="E19">
            <v>-19.2</v>
          </cell>
        </row>
        <row r="20">
          <cell r="E20">
            <v>27.9</v>
          </cell>
        </row>
        <row r="21">
          <cell r="E21">
            <v>-1.1</v>
          </cell>
        </row>
        <row r="22">
          <cell r="E22">
            <v>70.2</v>
          </cell>
        </row>
        <row r="23">
          <cell r="E23">
            <v>30.6</v>
          </cell>
        </row>
        <row r="26">
          <cell r="E26">
            <v>15.8</v>
          </cell>
        </row>
        <row r="27">
          <cell r="E27">
            <v>10.6</v>
          </cell>
        </row>
        <row r="28">
          <cell r="E28">
            <v>-0.1</v>
          </cell>
        </row>
        <row r="29">
          <cell r="E29">
            <v>23.1</v>
          </cell>
        </row>
        <row r="30">
          <cell r="E30" t="str">
            <v>  </v>
          </cell>
        </row>
        <row r="31">
          <cell r="E31">
            <v>12.5</v>
          </cell>
        </row>
        <row r="32">
          <cell r="E32">
            <v>41.1</v>
          </cell>
        </row>
        <row r="33">
          <cell r="E33">
            <v>18.2</v>
          </cell>
        </row>
        <row r="34">
          <cell r="E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3月"/>
    </sheetNames>
    <sheetDataSet>
      <sheetData sheetId="0">
        <row r="5">
          <cell r="C5">
            <v>357133</v>
          </cell>
          <cell r="E5">
            <v>23.05</v>
          </cell>
        </row>
        <row r="6">
          <cell r="C6">
            <v>269458</v>
          </cell>
          <cell r="E6">
            <v>27.01</v>
          </cell>
        </row>
        <row r="7">
          <cell r="C7">
            <v>32323</v>
          </cell>
          <cell r="E7">
            <v>20.97</v>
          </cell>
        </row>
        <row r="8">
          <cell r="C8">
            <v>992448</v>
          </cell>
          <cell r="E8">
            <v>9.27</v>
          </cell>
        </row>
        <row r="9">
          <cell r="C9">
            <v>826250</v>
          </cell>
          <cell r="E9">
            <v>2.43</v>
          </cell>
        </row>
        <row r="10">
          <cell r="C10">
            <v>620527</v>
          </cell>
          <cell r="E10">
            <v>12.23</v>
          </cell>
        </row>
        <row r="11">
          <cell r="C11">
            <v>517045</v>
          </cell>
          <cell r="E11">
            <v>29.42</v>
          </cell>
        </row>
        <row r="12">
          <cell r="C12">
            <v>20347299</v>
          </cell>
          <cell r="E12">
            <v>37.56</v>
          </cell>
        </row>
        <row r="13">
          <cell r="C13">
            <v>15834751</v>
          </cell>
          <cell r="E13">
            <v>40.04</v>
          </cell>
        </row>
        <row r="14">
          <cell r="C14">
            <v>1541103</v>
          </cell>
          <cell r="E14">
            <v>78.31</v>
          </cell>
        </row>
        <row r="15">
          <cell r="C15">
            <v>1250846</v>
          </cell>
          <cell r="E15">
            <v>103.33</v>
          </cell>
        </row>
        <row r="16">
          <cell r="C16">
            <v>1131353</v>
          </cell>
          <cell r="E16">
            <v>278.28</v>
          </cell>
        </row>
        <row r="17">
          <cell r="C17">
            <v>813336</v>
          </cell>
          <cell r="E17">
            <v>246.12</v>
          </cell>
        </row>
        <row r="22">
          <cell r="C22">
            <v>1099631</v>
          </cell>
          <cell r="E22">
            <v>-25.37</v>
          </cell>
        </row>
        <row r="23">
          <cell r="C23">
            <v>537315</v>
          </cell>
          <cell r="E23">
            <v>-36.84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1368.3490393824188</v>
          </cell>
          <cell r="C13">
            <v>13.15619969078683</v>
          </cell>
          <cell r="D13">
            <v>135.17536169943884</v>
          </cell>
          <cell r="E13">
            <v>29.585941224118816</v>
          </cell>
        </row>
      </sheetData>
      <sheetData sheetId="2">
        <row r="25">
          <cell r="B25">
            <v>104684</v>
          </cell>
          <cell r="C25">
            <v>37.25808989353332</v>
          </cell>
          <cell r="F25">
            <v>4327.160467999999</v>
          </cell>
          <cell r="G25">
            <v>21.063497030179402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5" sqref="I5"/>
    </sheetView>
  </sheetViews>
  <sheetFormatPr defaultColWidth="8.00390625" defaultRowHeight="14.25"/>
  <cols>
    <col min="1" max="1" width="20.875" style="216" bestFit="1" customWidth="1"/>
    <col min="2" max="2" width="8.00390625" style="216" customWidth="1"/>
    <col min="3" max="3" width="15.375" style="216" customWidth="1"/>
    <col min="4" max="4" width="17.625" style="216" customWidth="1"/>
    <col min="5" max="5" width="13.125" style="216" customWidth="1"/>
    <col min="6" max="7" width="8.00390625" style="62" customWidth="1"/>
    <col min="8" max="11" width="7.375" style="62" customWidth="1"/>
    <col min="12" max="16384" width="8.00390625" style="62" customWidth="1"/>
  </cols>
  <sheetData>
    <row r="1" spans="1:5" ht="35.25" customHeight="1">
      <c r="A1" s="262" t="s">
        <v>295</v>
      </c>
      <c r="B1" s="262"/>
      <c r="C1" s="262"/>
      <c r="D1" s="262"/>
      <c r="E1" s="262"/>
    </row>
    <row r="2" spans="1:5" ht="35.25" customHeight="1">
      <c r="A2" s="217"/>
      <c r="B2" s="217"/>
      <c r="C2" s="217"/>
      <c r="D2" s="217"/>
      <c r="E2" s="217"/>
    </row>
    <row r="3" spans="1:5" ht="35.25" customHeight="1">
      <c r="A3" s="218" t="s">
        <v>0</v>
      </c>
      <c r="B3" s="219" t="s">
        <v>1</v>
      </c>
      <c r="C3" s="219" t="s">
        <v>2</v>
      </c>
      <c r="D3" s="219" t="s">
        <v>3</v>
      </c>
      <c r="E3" s="220" t="s">
        <v>4</v>
      </c>
    </row>
    <row r="4" spans="1:5" ht="35.25" customHeight="1">
      <c r="A4" s="218" t="s">
        <v>5</v>
      </c>
      <c r="B4" s="219" t="s">
        <v>6</v>
      </c>
      <c r="C4" s="221" t="s">
        <v>280</v>
      </c>
      <c r="D4" s="222" t="s">
        <v>285</v>
      </c>
      <c r="E4" s="240">
        <v>0.08</v>
      </c>
    </row>
    <row r="5" spans="1:5" ht="35.25" customHeight="1">
      <c r="A5" s="218" t="s">
        <v>7</v>
      </c>
      <c r="B5" s="219" t="s">
        <v>6</v>
      </c>
      <c r="C5" s="223" t="s">
        <v>8</v>
      </c>
      <c r="D5" s="225">
        <v>0.07</v>
      </c>
      <c r="E5" s="237">
        <v>0.075</v>
      </c>
    </row>
    <row r="6" spans="1:5" ht="35.25" customHeight="1">
      <c r="A6" s="218" t="s">
        <v>9</v>
      </c>
      <c r="B6" s="219" t="s">
        <v>6</v>
      </c>
      <c r="C6" s="223" t="s">
        <v>8</v>
      </c>
      <c r="D6" s="226" t="s">
        <v>8</v>
      </c>
      <c r="E6" s="237">
        <v>0.11</v>
      </c>
    </row>
    <row r="7" spans="1:5" ht="35.25" customHeight="1">
      <c r="A7" s="218" t="s">
        <v>10</v>
      </c>
      <c r="B7" s="219" t="s">
        <v>6</v>
      </c>
      <c r="C7" s="223" t="s">
        <v>8</v>
      </c>
      <c r="D7" s="226" t="s">
        <v>8</v>
      </c>
      <c r="E7" s="237">
        <v>0.1</v>
      </c>
    </row>
    <row r="8" spans="1:5" ht="35.25" customHeight="1">
      <c r="A8" s="218" t="s">
        <v>11</v>
      </c>
      <c r="B8" s="219" t="s">
        <v>6</v>
      </c>
      <c r="C8" s="224" t="s">
        <v>283</v>
      </c>
      <c r="D8" s="226" t="s">
        <v>8</v>
      </c>
      <c r="E8" s="226" t="s">
        <v>8</v>
      </c>
    </row>
    <row r="9" spans="1:5" ht="35.25" customHeight="1">
      <c r="A9" s="218" t="s">
        <v>12</v>
      </c>
      <c r="B9" s="219" t="s">
        <v>6</v>
      </c>
      <c r="C9" s="227" t="s">
        <v>13</v>
      </c>
      <c r="D9" s="226" t="s">
        <v>286</v>
      </c>
      <c r="E9" s="226" t="s">
        <v>291</v>
      </c>
    </row>
    <row r="10" spans="1:5" ht="35.25" customHeight="1">
      <c r="A10" s="218" t="s">
        <v>14</v>
      </c>
      <c r="B10" s="219" t="s">
        <v>6</v>
      </c>
      <c r="C10" s="228" t="s">
        <v>8</v>
      </c>
      <c r="D10" s="225" t="s">
        <v>287</v>
      </c>
      <c r="E10" s="225">
        <v>0.06</v>
      </c>
    </row>
    <row r="11" spans="1:5" ht="35.25" customHeight="1">
      <c r="A11" s="218" t="s">
        <v>15</v>
      </c>
      <c r="B11" s="219" t="s">
        <v>6</v>
      </c>
      <c r="C11" s="224" t="s">
        <v>16</v>
      </c>
      <c r="D11" s="241" t="s">
        <v>16</v>
      </c>
      <c r="E11" s="239">
        <v>0.085</v>
      </c>
    </row>
    <row r="12" spans="1:5" ht="35.25" customHeight="1">
      <c r="A12" s="218" t="s">
        <v>17</v>
      </c>
      <c r="B12" s="219" t="s">
        <v>18</v>
      </c>
      <c r="C12" s="223" t="s">
        <v>281</v>
      </c>
      <c r="D12" s="226" t="s">
        <v>19</v>
      </c>
      <c r="E12" s="226" t="s">
        <v>8</v>
      </c>
    </row>
    <row r="13" spans="1:5" ht="35.25" customHeight="1">
      <c r="A13" s="238" t="s">
        <v>289</v>
      </c>
      <c r="B13" s="219" t="s">
        <v>6</v>
      </c>
      <c r="C13" s="229" t="s">
        <v>282</v>
      </c>
      <c r="D13" s="226" t="s">
        <v>8</v>
      </c>
      <c r="E13" s="226" t="s">
        <v>290</v>
      </c>
    </row>
    <row r="14" spans="1:5" ht="35.25" customHeight="1">
      <c r="A14" s="218" t="s">
        <v>20</v>
      </c>
      <c r="B14" s="219" t="s">
        <v>6</v>
      </c>
      <c r="C14" s="230" t="s">
        <v>284</v>
      </c>
      <c r="D14" s="231" t="s">
        <v>288</v>
      </c>
      <c r="E14" s="231" t="s">
        <v>292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14" sqref="I14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79" t="s">
        <v>177</v>
      </c>
      <c r="B1" s="279"/>
      <c r="C1" s="280"/>
      <c r="D1" s="280"/>
    </row>
    <row r="2" spans="1:4" ht="15.75">
      <c r="A2" s="114"/>
      <c r="B2" s="114"/>
      <c r="C2" s="114"/>
      <c r="D2" s="114"/>
    </row>
    <row r="3" spans="1:4" ht="17.25">
      <c r="A3" s="281"/>
      <c r="B3" s="281"/>
      <c r="C3" s="281"/>
      <c r="D3" s="115"/>
    </row>
    <row r="4" spans="1:4" ht="24" customHeight="1">
      <c r="A4" s="116" t="s">
        <v>61</v>
      </c>
      <c r="B4" s="116" t="s">
        <v>119</v>
      </c>
      <c r="C4" s="105" t="s">
        <v>178</v>
      </c>
      <c r="D4" s="106" t="s">
        <v>179</v>
      </c>
    </row>
    <row r="5" spans="1:4" ht="24.75" customHeight="1">
      <c r="A5" s="117" t="s">
        <v>180</v>
      </c>
      <c r="B5" s="118" t="s">
        <v>26</v>
      </c>
      <c r="C5" s="119">
        <f>'[5]Sheet1'!B21/10000</f>
        <v>332.50740982108994</v>
      </c>
      <c r="D5" s="120">
        <f>ROUND('[5]Sheet1'!D21,1)</f>
        <v>9.8</v>
      </c>
    </row>
    <row r="6" spans="1:4" ht="24.75" customHeight="1">
      <c r="A6" s="121" t="s">
        <v>181</v>
      </c>
      <c r="B6" s="122" t="s">
        <v>26</v>
      </c>
      <c r="C6" s="123"/>
      <c r="D6" s="124"/>
    </row>
    <row r="7" spans="1:4" ht="24.75" customHeight="1">
      <c r="A7" s="125" t="s">
        <v>182</v>
      </c>
      <c r="B7" s="122" t="s">
        <v>26</v>
      </c>
      <c r="C7" s="123">
        <f>'[5]Sheet1'!B23/10000</f>
        <v>287.8937487837783</v>
      </c>
      <c r="D7" s="124">
        <f>ROUND('[5]Sheet1'!D23,1)</f>
        <v>9.7</v>
      </c>
    </row>
    <row r="8" spans="1:4" ht="24.75" customHeight="1">
      <c r="A8" s="125" t="s">
        <v>183</v>
      </c>
      <c r="B8" s="122" t="s">
        <v>26</v>
      </c>
      <c r="C8" s="123">
        <f>'[5]Sheet1'!B24/10000</f>
        <v>44.61366103731161</v>
      </c>
      <c r="D8" s="124">
        <f>ROUND('[5]Sheet1'!D24,1)</f>
        <v>10.7</v>
      </c>
    </row>
    <row r="9" spans="1:4" ht="24.75" customHeight="1">
      <c r="A9" s="121" t="s">
        <v>184</v>
      </c>
      <c r="B9" s="122" t="s">
        <v>26</v>
      </c>
      <c r="C9" s="123"/>
      <c r="D9" s="124"/>
    </row>
    <row r="10" spans="1:4" ht="24.75" customHeight="1">
      <c r="A10" s="125" t="s">
        <v>185</v>
      </c>
      <c r="B10" s="122" t="s">
        <v>26</v>
      </c>
      <c r="C10" s="123">
        <f>'[5]Sheet1'!B26/10000</f>
        <v>297.27851729495944</v>
      </c>
      <c r="D10" s="124">
        <f>ROUND('[5]Sheet1'!D26,1)</f>
        <v>9.7</v>
      </c>
    </row>
    <row r="11" spans="1:4" ht="24.75" customHeight="1">
      <c r="A11" s="125" t="s">
        <v>186</v>
      </c>
      <c r="B11" s="122" t="s">
        <v>26</v>
      </c>
      <c r="C11" s="123">
        <f>'[5]Sheet1'!B27/10000</f>
        <v>35.22889252613047</v>
      </c>
      <c r="D11" s="124">
        <f>ROUND('[5]Sheet1'!D27,1)</f>
        <v>11.2</v>
      </c>
    </row>
    <row r="12" spans="1:4" ht="24.75" customHeight="1">
      <c r="A12" s="126"/>
      <c r="B12" s="122"/>
      <c r="C12" s="127"/>
      <c r="D12" s="128"/>
    </row>
    <row r="13" spans="1:5" ht="24.75" customHeight="1">
      <c r="A13" s="126" t="s">
        <v>187</v>
      </c>
      <c r="B13" s="122"/>
      <c r="C13" s="129"/>
      <c r="D13" s="130"/>
      <c r="E13" s="4"/>
    </row>
    <row r="14" spans="1:4" ht="24.75" customHeight="1">
      <c r="A14" s="55" t="s">
        <v>188</v>
      </c>
      <c r="B14" s="131" t="s">
        <v>189</v>
      </c>
      <c r="C14" s="132">
        <f>'[9]总人数总收入表'!$B$13</f>
        <v>1368.3490393824188</v>
      </c>
      <c r="D14" s="57">
        <f>'[9]总人数总收入表'!$C$13</f>
        <v>13.15619969078683</v>
      </c>
    </row>
    <row r="15" spans="1:4" ht="24.75" customHeight="1">
      <c r="A15" s="55" t="s">
        <v>190</v>
      </c>
      <c r="B15" s="131" t="s">
        <v>189</v>
      </c>
      <c r="C15" s="132">
        <f>'[9]入境表'!$B$25/10000</f>
        <v>10.4684</v>
      </c>
      <c r="D15" s="57">
        <f>'[9]入境表'!$C$25</f>
        <v>37.25808989353332</v>
      </c>
    </row>
    <row r="16" spans="1:4" ht="24.75" customHeight="1">
      <c r="A16" s="55" t="s">
        <v>191</v>
      </c>
      <c r="B16" s="122" t="s">
        <v>26</v>
      </c>
      <c r="C16" s="132">
        <f>'[9]总人数总收入表'!$D$13</f>
        <v>135.17536169943884</v>
      </c>
      <c r="D16" s="57">
        <f>'[9]总人数总收入表'!$E$13</f>
        <v>29.585941224118816</v>
      </c>
    </row>
    <row r="17" spans="1:4" ht="24.75" customHeight="1">
      <c r="A17" s="133" t="s">
        <v>192</v>
      </c>
      <c r="B17" s="134" t="s">
        <v>279</v>
      </c>
      <c r="C17" s="135">
        <f>'[9]入境表'!$F$25/10000</f>
        <v>0.4327160467999999</v>
      </c>
      <c r="D17" s="59">
        <f>'[9]入境表'!$G$25</f>
        <v>21.063497030179402</v>
      </c>
    </row>
    <row r="18" spans="1:4" ht="17.25">
      <c r="A18" s="101" t="s">
        <v>299</v>
      </c>
      <c r="B18" s="101"/>
      <c r="C18" s="136"/>
      <c r="D18" s="136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2" sqref="H12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82" t="s">
        <v>193</v>
      </c>
      <c r="B1" s="282"/>
      <c r="C1" s="282"/>
    </row>
    <row r="2" spans="1:3" ht="6.75" customHeight="1">
      <c r="A2" s="102"/>
      <c r="B2" s="102"/>
      <c r="C2" s="102"/>
    </row>
    <row r="3" spans="1:3" ht="15.75" customHeight="1">
      <c r="A3" s="103"/>
      <c r="B3" s="283"/>
      <c r="C3" s="283"/>
    </row>
    <row r="4" spans="1:3" ht="32.25" customHeight="1">
      <c r="A4" s="104" t="s">
        <v>61</v>
      </c>
      <c r="B4" s="105" t="s">
        <v>194</v>
      </c>
      <c r="C4" s="106" t="s">
        <v>104</v>
      </c>
    </row>
    <row r="5" spans="1:3" ht="17.25">
      <c r="A5" s="107" t="s">
        <v>195</v>
      </c>
      <c r="B5" s="108">
        <f>'[5]Sheet1'!$B31/10000</f>
        <v>76.45940999999999</v>
      </c>
      <c r="C5" s="109">
        <f>ROUND('[5]Sheet1'!$C$31,1)</f>
        <v>10.4</v>
      </c>
    </row>
    <row r="6" spans="1:3" ht="21" customHeight="1">
      <c r="A6" s="107" t="s">
        <v>196</v>
      </c>
      <c r="B6" s="108">
        <f>'[5]Sheet1'!$B33/10000</f>
        <v>8.61214</v>
      </c>
      <c r="C6" s="110">
        <f>ROUND('[5]Sheet1'!$C33,1)</f>
        <v>11.1</v>
      </c>
    </row>
    <row r="7" spans="1:3" ht="21" customHeight="1">
      <c r="A7" s="107" t="s">
        <v>197</v>
      </c>
      <c r="B7" s="108">
        <f>'[5]Sheet1'!$B34/10000</f>
        <v>0.69972</v>
      </c>
      <c r="C7" s="110">
        <f>ROUND('[5]Sheet1'!$C34,1)</f>
        <v>14.8</v>
      </c>
    </row>
    <row r="8" spans="1:3" ht="21" customHeight="1">
      <c r="A8" s="107" t="s">
        <v>198</v>
      </c>
      <c r="B8" s="108">
        <f>'[5]Sheet1'!$B35/10000</f>
        <v>1.03949</v>
      </c>
      <c r="C8" s="110">
        <f>ROUND('[5]Sheet1'!$C35,1)</f>
        <v>11.5</v>
      </c>
    </row>
    <row r="9" spans="1:3" ht="21" customHeight="1">
      <c r="A9" s="107" t="s">
        <v>199</v>
      </c>
      <c r="B9" s="108">
        <f>'[5]Sheet1'!$B36/10000</f>
        <v>5.932580000000001</v>
      </c>
      <c r="C9" s="110">
        <f>ROUND('[5]Sheet1'!$C36,1)</f>
        <v>14.6</v>
      </c>
    </row>
    <row r="10" spans="1:3" ht="21" customHeight="1">
      <c r="A10" s="107" t="s">
        <v>200</v>
      </c>
      <c r="B10" s="108">
        <f>'[5]Sheet1'!$B37/10000</f>
        <v>0.34847</v>
      </c>
      <c r="C10" s="110">
        <f>ROUND('[5]Sheet1'!$C37,1)</f>
        <v>18.5</v>
      </c>
    </row>
    <row r="11" spans="1:3" ht="21" customHeight="1">
      <c r="A11" s="107" t="s">
        <v>201</v>
      </c>
      <c r="B11" s="108">
        <f>'[5]Sheet1'!$B38/10000</f>
        <v>1.98058</v>
      </c>
      <c r="C11" s="110">
        <f>ROUND('[5]Sheet1'!$C38,1)</f>
        <v>22.2</v>
      </c>
    </row>
    <row r="12" spans="1:3" ht="21" customHeight="1">
      <c r="A12" s="107" t="s">
        <v>202</v>
      </c>
      <c r="B12" s="108">
        <f>'[5]Sheet1'!$B39/10000</f>
        <v>2.68202</v>
      </c>
      <c r="C12" s="110">
        <f>ROUND('[5]Sheet1'!$C39,1)</f>
        <v>9.1</v>
      </c>
    </row>
    <row r="13" spans="1:3" ht="21" customHeight="1">
      <c r="A13" s="107" t="s">
        <v>203</v>
      </c>
      <c r="B13" s="108">
        <f>'[5]Sheet1'!$B40/10000</f>
        <v>0.73574</v>
      </c>
      <c r="C13" s="110">
        <f>ROUND('[5]Sheet1'!$C40,1)</f>
        <v>22.2</v>
      </c>
    </row>
    <row r="14" spans="1:3" ht="21" customHeight="1">
      <c r="A14" s="107" t="s">
        <v>204</v>
      </c>
      <c r="B14" s="108">
        <f>'[5]Sheet1'!$B41/10000</f>
        <v>0.31734</v>
      </c>
      <c r="C14" s="110">
        <f>ROUND('[5]Sheet1'!$C41,1)</f>
        <v>33.7</v>
      </c>
    </row>
    <row r="15" spans="1:3" ht="21" customHeight="1">
      <c r="A15" s="107" t="s">
        <v>205</v>
      </c>
      <c r="B15" s="108">
        <f>'[5]Sheet1'!$B42/10000</f>
        <v>0.10575999999999999</v>
      </c>
      <c r="C15" s="110">
        <f>ROUND('[5]Sheet1'!$C42,1)</f>
        <v>16.2</v>
      </c>
    </row>
    <row r="16" spans="1:3" ht="21" customHeight="1">
      <c r="A16" s="107" t="s">
        <v>206</v>
      </c>
      <c r="B16" s="108">
        <f>'[5]Sheet1'!$B43/10000</f>
        <v>0.03841</v>
      </c>
      <c r="C16" s="110">
        <f>ROUND('[5]Sheet1'!$C43,1)</f>
        <v>8</v>
      </c>
    </row>
    <row r="17" spans="1:3" ht="21" customHeight="1">
      <c r="A17" s="107" t="s">
        <v>207</v>
      </c>
      <c r="B17" s="108">
        <f>'[5]Sheet1'!$B44/10000</f>
        <v>4.0391</v>
      </c>
      <c r="C17" s="110">
        <f>ROUND('[5]Sheet1'!$C44,1)</f>
        <v>13.9</v>
      </c>
    </row>
    <row r="18" spans="1:3" ht="21" customHeight="1">
      <c r="A18" s="107" t="s">
        <v>208</v>
      </c>
      <c r="B18" s="108">
        <f>'[5]Sheet1'!$B45/10000</f>
        <v>3.35952</v>
      </c>
      <c r="C18" s="110">
        <f>ROUND('[5]Sheet1'!$C45,1)</f>
        <v>16.1</v>
      </c>
    </row>
    <row r="19" spans="1:3" ht="21" customHeight="1">
      <c r="A19" s="107" t="s">
        <v>209</v>
      </c>
      <c r="B19" s="108">
        <f>'[5]Sheet1'!$B46/10000</f>
        <v>1.10645</v>
      </c>
      <c r="C19" s="110">
        <f>ROUND('[5]Sheet1'!$C46,1)</f>
        <v>18.8</v>
      </c>
    </row>
    <row r="20" spans="1:3" ht="21" customHeight="1">
      <c r="A20" s="107" t="s">
        <v>210</v>
      </c>
      <c r="B20" s="108">
        <f>'[5]Sheet1'!$B47/10000</f>
        <v>0.06915</v>
      </c>
      <c r="C20" s="110">
        <f>ROUND('[5]Sheet1'!$C47,1)</f>
        <v>21.8</v>
      </c>
    </row>
    <row r="21" spans="1:3" ht="21" customHeight="1">
      <c r="A21" s="107" t="s">
        <v>211</v>
      </c>
      <c r="B21" s="108">
        <f>'[5]Sheet1'!$B48/10000</f>
        <v>0.8674700000000001</v>
      </c>
      <c r="C21" s="110">
        <f>ROUND('[5]Sheet1'!$C48,1)</f>
        <v>23.7</v>
      </c>
    </row>
    <row r="22" spans="1:3" ht="21" customHeight="1">
      <c r="A22" s="107" t="s">
        <v>212</v>
      </c>
      <c r="B22" s="108">
        <f>'[5]Sheet1'!$B49/10000</f>
        <v>0.32795</v>
      </c>
      <c r="C22" s="110">
        <f>ROUND('[5]Sheet1'!$C49,1)</f>
        <v>17.1</v>
      </c>
    </row>
    <row r="23" spans="1:3" ht="21" customHeight="1">
      <c r="A23" s="107" t="s">
        <v>213</v>
      </c>
      <c r="B23" s="108">
        <f>'[5]Sheet1'!$B50/10000</f>
        <v>17.22072</v>
      </c>
      <c r="C23" s="110">
        <f>ROUND('[5]Sheet1'!$C50,1)</f>
        <v>10.9</v>
      </c>
    </row>
    <row r="24" spans="1:3" ht="21" customHeight="1">
      <c r="A24" s="107" t="s">
        <v>214</v>
      </c>
      <c r="B24" s="108">
        <f>'[5]Sheet1'!$B51/10000</f>
        <v>1.7044400000000002</v>
      </c>
      <c r="C24" s="110">
        <f>ROUND('[5]Sheet1'!$C51,1)</f>
        <v>12.1</v>
      </c>
    </row>
    <row r="25" spans="1:3" ht="21" customHeight="1">
      <c r="A25" s="107" t="s">
        <v>215</v>
      </c>
      <c r="B25" s="108">
        <f>'[5]Sheet1'!$B52/10000</f>
        <v>1.13828</v>
      </c>
      <c r="C25" s="110">
        <f>ROUND('[5]Sheet1'!$C52,1)</f>
        <v>-8.8</v>
      </c>
    </row>
    <row r="26" spans="1:3" ht="21" customHeight="1">
      <c r="A26" s="107" t="s">
        <v>216</v>
      </c>
      <c r="B26" s="108">
        <f>'[5]Sheet1'!$B53/10000</f>
        <v>22.16686</v>
      </c>
      <c r="C26" s="110">
        <f>ROUND('[5]Sheet1'!$C53,1)</f>
        <v>6.2</v>
      </c>
    </row>
    <row r="27" spans="1:3" ht="21" customHeight="1">
      <c r="A27" s="107" t="s">
        <v>217</v>
      </c>
      <c r="B27" s="108">
        <f>'[5]Sheet1'!$B54/10000</f>
        <v>0.60929</v>
      </c>
      <c r="C27" s="110">
        <f>ROUND('[5]Sheet1'!$C54,1)</f>
        <v>6.8</v>
      </c>
    </row>
    <row r="28" spans="1:3" ht="21" customHeight="1">
      <c r="A28" s="111" t="s">
        <v>218</v>
      </c>
      <c r="B28" s="112">
        <f>'[5]Sheet1'!$B55/10000</f>
        <v>1.3579299999999999</v>
      </c>
      <c r="C28" s="113">
        <f>ROUND('[5]Sheet1'!$C55,1)</f>
        <v>8.5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9" sqref="I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1" bestFit="1" customWidth="1"/>
  </cols>
  <sheetData>
    <row r="1" spans="1:5" ht="24.75">
      <c r="A1" s="277" t="s">
        <v>219</v>
      </c>
      <c r="B1" s="277"/>
      <c r="C1" s="277"/>
      <c r="D1" s="91"/>
      <c r="E1" s="91"/>
    </row>
    <row r="2" spans="1:5" ht="11.25" customHeight="1">
      <c r="A2" s="44"/>
      <c r="B2" s="44"/>
      <c r="C2" s="44"/>
      <c r="D2" s="44"/>
      <c r="E2" s="92"/>
    </row>
    <row r="3" spans="1:5" ht="27.75" customHeight="1">
      <c r="A3" s="64"/>
      <c r="B3" s="284"/>
      <c r="C3" s="284"/>
      <c r="E3"/>
    </row>
    <row r="4" spans="1:5" ht="32.25" customHeight="1">
      <c r="A4" s="66" t="s">
        <v>168</v>
      </c>
      <c r="B4" s="66" t="s">
        <v>194</v>
      </c>
      <c r="C4" s="67" t="s">
        <v>104</v>
      </c>
      <c r="E4"/>
    </row>
    <row r="5" spans="1:3" s="43" customFormat="1" ht="22.5" customHeight="1">
      <c r="A5" s="93" t="s">
        <v>47</v>
      </c>
      <c r="B5" s="235">
        <f>'[10]海关1'!$G$7/10000</f>
        <v>54.471044400000004</v>
      </c>
      <c r="C5" s="94">
        <f>'[10]海关1'!$H$7</f>
        <v>33.8167</v>
      </c>
    </row>
    <row r="6" spans="1:4" s="43" customFormat="1" ht="22.5" customHeight="1">
      <c r="A6" s="95" t="s">
        <v>220</v>
      </c>
      <c r="B6" s="235">
        <f>'[10]海关1'!$M$7/10000</f>
        <v>25.41653003</v>
      </c>
      <c r="C6" s="98">
        <f>'[10]海关1'!$N$7</f>
        <v>38.9021</v>
      </c>
      <c r="D6" s="54"/>
    </row>
    <row r="7" spans="1:3" s="43" customFormat="1" ht="22.5" customHeight="1">
      <c r="A7" s="95" t="s">
        <v>221</v>
      </c>
      <c r="B7" s="235">
        <f>'[10]海关1'!$S$7/10000</f>
        <v>29.054514370000003</v>
      </c>
      <c r="C7" s="96">
        <f>'[10]海关1'!$T$7</f>
        <v>29.664</v>
      </c>
    </row>
    <row r="8" spans="1:3" s="43" customFormat="1" ht="22.5" customHeight="1">
      <c r="A8" s="95" t="s">
        <v>222</v>
      </c>
      <c r="B8" s="235"/>
      <c r="C8" s="97"/>
    </row>
    <row r="9" spans="1:3" s="43" customFormat="1" ht="22.5" customHeight="1">
      <c r="A9" s="95" t="s">
        <v>223</v>
      </c>
      <c r="B9" s="235">
        <f>'[11]海关2'!G8/10000</f>
        <v>53.38669889999999</v>
      </c>
      <c r="C9" s="96">
        <f>'[11]海关2'!H8</f>
        <v>34.1947</v>
      </c>
    </row>
    <row r="10" spans="1:3" s="43" customFormat="1" ht="22.5" customHeight="1">
      <c r="A10" s="95" t="s">
        <v>224</v>
      </c>
      <c r="B10" s="235">
        <f>'[11]海关2'!G9/10000</f>
        <v>0.06340006</v>
      </c>
      <c r="C10" s="98">
        <f>'[11]海关2'!H9</f>
        <v>-19.2807</v>
      </c>
    </row>
    <row r="11" spans="1:3" s="43" customFormat="1" ht="22.5" customHeight="1">
      <c r="A11" s="95" t="s">
        <v>225</v>
      </c>
      <c r="B11" s="235">
        <f>'[11]海关2'!G10/10000</f>
        <v>0.8306971299999999</v>
      </c>
      <c r="C11" s="96">
        <f>'[11]海关2'!H10</f>
        <v>120.7102</v>
      </c>
    </row>
    <row r="12" spans="1:3" s="43" customFormat="1" ht="22.5" customHeight="1">
      <c r="A12" s="95" t="s">
        <v>226</v>
      </c>
      <c r="B12" s="235">
        <f>'[11]海关2'!G11/10000</f>
        <v>0.18308281999999998</v>
      </c>
      <c r="C12" s="98">
        <f>'[11]海关2'!H11</f>
        <v>-60.8603</v>
      </c>
    </row>
    <row r="13" spans="1:3" s="43" customFormat="1" ht="22.5" customHeight="1">
      <c r="A13" s="95" t="s">
        <v>227</v>
      </c>
      <c r="B13" s="235"/>
      <c r="C13" s="97"/>
    </row>
    <row r="14" spans="1:6" ht="22.5" customHeight="1">
      <c r="A14" s="95" t="s">
        <v>301</v>
      </c>
      <c r="B14" s="235">
        <f>'[10]海关1'!G8/10000</f>
        <v>42.72222739</v>
      </c>
      <c r="C14" s="247">
        <f>'[10]海关1'!H8</f>
        <v>8.084</v>
      </c>
      <c r="D14" s="99"/>
      <c r="E14" s="43"/>
      <c r="F14" s="43"/>
    </row>
    <row r="15" spans="1:6" ht="22.5" customHeight="1">
      <c r="A15" s="95" t="s">
        <v>302</v>
      </c>
      <c r="B15" s="235">
        <f>'[10]海关1'!G9/10000</f>
        <v>0.48706987</v>
      </c>
      <c r="C15" s="247">
        <f>'[10]海关1'!H9</f>
        <v>688.6761</v>
      </c>
      <c r="E15" s="43"/>
      <c r="F15" s="43"/>
    </row>
    <row r="16" spans="1:6" ht="22.5" customHeight="1">
      <c r="A16" s="95" t="s">
        <v>303</v>
      </c>
      <c r="B16" s="235">
        <f>'[10]海关1'!G10/10000</f>
        <v>1.79489827</v>
      </c>
      <c r="C16" s="247">
        <f>'[10]海关1'!H10</f>
        <v>718.6988</v>
      </c>
      <c r="E16" s="43"/>
      <c r="F16" s="43"/>
    </row>
    <row r="17" spans="1:6" ht="22.5" customHeight="1">
      <c r="A17" s="95" t="s">
        <v>304</v>
      </c>
      <c r="B17" s="235">
        <f>'[10]海关1'!G11/10000</f>
        <v>1.76392245</v>
      </c>
      <c r="C17" s="247">
        <f>'[10]海关1'!H11</f>
        <v>568.2404</v>
      </c>
      <c r="E17" s="43"/>
      <c r="F17" s="43"/>
    </row>
    <row r="18" spans="1:6" ht="22.5" customHeight="1">
      <c r="A18" s="95" t="s">
        <v>305</v>
      </c>
      <c r="B18" s="235">
        <f>'[10]海关1'!G12/10000</f>
        <v>7.70277685</v>
      </c>
      <c r="C18" s="247">
        <f>'[10]海关1'!H12</f>
        <v>1215.4238</v>
      </c>
      <c r="E18" s="43"/>
      <c r="F18" s="43"/>
    </row>
    <row r="19" spans="1:5" ht="22.5" customHeight="1">
      <c r="A19" s="100" t="s">
        <v>306</v>
      </c>
      <c r="B19" s="235">
        <f>'[10]海关1'!G13/10000</f>
        <v>0.00014957</v>
      </c>
      <c r="C19" s="247">
        <f>'[10]海关1'!H13</f>
        <v>-81.4788</v>
      </c>
      <c r="E19" s="43"/>
    </row>
    <row r="20" spans="1:5" ht="17.25">
      <c r="A20" s="101" t="s">
        <v>228</v>
      </c>
      <c r="B20" s="235"/>
      <c r="C20" s="64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L16" sqref="L1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1" customWidth="1"/>
    <col min="4" max="4" width="13.00390625" style="0" bestFit="1" customWidth="1"/>
  </cols>
  <sheetData>
    <row r="1" spans="1:4" ht="24.75">
      <c r="A1" s="277" t="s">
        <v>229</v>
      </c>
      <c r="B1" s="277"/>
      <c r="C1" s="277"/>
      <c r="D1" s="277"/>
    </row>
    <row r="2" spans="1:4" ht="15.75">
      <c r="A2" s="62"/>
      <c r="B2" s="62"/>
      <c r="C2" s="62"/>
      <c r="D2" s="63"/>
    </row>
    <row r="3" spans="1:4" ht="17.25">
      <c r="A3" s="64"/>
      <c r="B3" s="64"/>
      <c r="C3" s="64"/>
      <c r="D3" s="65" t="s">
        <v>230</v>
      </c>
    </row>
    <row r="4" spans="1:4" ht="26.25" customHeight="1">
      <c r="A4" s="66" t="s">
        <v>231</v>
      </c>
      <c r="B4" s="66" t="s">
        <v>293</v>
      </c>
      <c r="C4" s="66" t="s">
        <v>294</v>
      </c>
      <c r="D4" s="67" t="s">
        <v>179</v>
      </c>
    </row>
    <row r="5" spans="1:5" s="1" customFormat="1" ht="26.25" customHeight="1">
      <c r="A5" s="68" t="s">
        <v>232</v>
      </c>
      <c r="B5" s="69">
        <f>'[1]Sheet2'!B6/10000</f>
        <v>30.6015</v>
      </c>
      <c r="C5" s="70">
        <f>'[1]Sheet2'!C6/10000</f>
        <v>98.5025</v>
      </c>
      <c r="D5" s="71">
        <f>ROUND('[1]Sheet2'!$E6,1)</f>
        <v>3.1</v>
      </c>
      <c r="E5" s="72"/>
    </row>
    <row r="6" spans="1:5" ht="26.25" customHeight="1">
      <c r="A6" s="73" t="s">
        <v>233</v>
      </c>
      <c r="B6" s="74">
        <f>'[1]Sheet2'!B7/10000</f>
        <v>20.7414</v>
      </c>
      <c r="C6" s="75">
        <f>'[1]Sheet2'!C7/10000</f>
        <v>74.7304</v>
      </c>
      <c r="D6" s="76">
        <f>ROUND('[1]Sheet2'!$E7,1)</f>
        <v>3.5</v>
      </c>
      <c r="E6" s="72"/>
    </row>
    <row r="7" spans="1:5" ht="26.25" customHeight="1">
      <c r="A7" s="73" t="s">
        <v>234</v>
      </c>
      <c r="B7" s="74">
        <f>'[1]Sheet2'!B8/10000</f>
        <v>9.8601</v>
      </c>
      <c r="C7" s="75">
        <f>'[1]Sheet2'!C8/10000</f>
        <v>23.7721</v>
      </c>
      <c r="D7" s="76">
        <f>ROUND('[1]Sheet2'!$E8,1)</f>
        <v>1.8</v>
      </c>
      <c r="E7" s="72"/>
    </row>
    <row r="8" spans="1:5" ht="26.25" customHeight="1">
      <c r="A8" s="73" t="s">
        <v>235</v>
      </c>
      <c r="B8" s="74">
        <f>'[1]Sheet2'!B9/10000</f>
        <v>17.2812</v>
      </c>
      <c r="C8" s="75">
        <f>'[1]Sheet2'!C9/10000</f>
        <v>47.0016</v>
      </c>
      <c r="D8" s="76">
        <f>ROUND('[1]Sheet2'!$E9,1)</f>
        <v>0.8</v>
      </c>
      <c r="E8" s="72"/>
    </row>
    <row r="9" spans="1:5" ht="26.25" customHeight="1">
      <c r="A9" s="73" t="s">
        <v>233</v>
      </c>
      <c r="B9" s="74">
        <f>'[1]Sheet2'!B10/10000</f>
        <v>7.5567</v>
      </c>
      <c r="C9" s="75">
        <f>'[1]Sheet2'!C10/10000</f>
        <v>23.6795</v>
      </c>
      <c r="D9" s="76">
        <f>ROUND('[1]Sheet2'!$E10,1)</f>
        <v>0</v>
      </c>
      <c r="E9" s="72"/>
    </row>
    <row r="10" spans="1:5" ht="26.25" customHeight="1">
      <c r="A10" s="77" t="s">
        <v>236</v>
      </c>
      <c r="B10" s="74">
        <f>'[1]Sheet2'!B11/10000</f>
        <v>12.0774</v>
      </c>
      <c r="C10" s="75">
        <f>'[1]Sheet2'!C11/10000</f>
        <v>46.6308</v>
      </c>
      <c r="D10" s="76">
        <f>ROUND('[1]Sheet2'!$E11,1)</f>
        <v>6.4</v>
      </c>
      <c r="E10" s="72"/>
    </row>
    <row r="11" spans="1:5" s="1" customFormat="1" ht="26.25" customHeight="1">
      <c r="A11" s="78" t="s">
        <v>237</v>
      </c>
      <c r="B11" s="79">
        <f>'[1]Sheet2'!B12/10000</f>
        <v>69.6555</v>
      </c>
      <c r="C11" s="80">
        <f>'[1]Sheet2'!C12/10000</f>
        <v>143.6083</v>
      </c>
      <c r="D11" s="81">
        <f>ROUND('[1]Sheet2'!$E12,1)</f>
        <v>9.9</v>
      </c>
      <c r="E11" s="72"/>
    </row>
    <row r="12" spans="1:4" ht="26.25" customHeight="1">
      <c r="A12" s="66" t="s">
        <v>238</v>
      </c>
      <c r="B12" s="82" t="s">
        <v>239</v>
      </c>
      <c r="C12" s="83" t="s">
        <v>240</v>
      </c>
      <c r="D12" s="84" t="s">
        <v>241</v>
      </c>
    </row>
    <row r="13" spans="1:4" ht="26.25" customHeight="1">
      <c r="A13" s="85" t="s">
        <v>242</v>
      </c>
      <c r="B13" s="86">
        <f>'[3]Sheet1'!C6/10000</f>
        <v>2848.8631</v>
      </c>
      <c r="C13" s="87">
        <f>'[3]Sheet1'!D6/10000</f>
        <v>2722.9525564691</v>
      </c>
      <c r="D13" s="88">
        <f>ROUND('[3]Sheet1'!F6,1)</f>
        <v>5.8</v>
      </c>
    </row>
    <row r="14" spans="1:4" ht="26.25" customHeight="1">
      <c r="A14" s="73" t="s">
        <v>243</v>
      </c>
      <c r="B14" s="74">
        <f>'[3]Sheet1'!C7/10000</f>
        <v>1672.6063</v>
      </c>
      <c r="C14" s="75">
        <f>'[3]Sheet1'!D7/10000</f>
        <v>1516.7777684255</v>
      </c>
      <c r="D14" s="76">
        <f>ROUND('[3]Sheet1'!F7,1)</f>
        <v>6.4</v>
      </c>
    </row>
    <row r="15" spans="1:4" ht="26.25" customHeight="1">
      <c r="A15" s="73" t="s">
        <v>244</v>
      </c>
      <c r="B15" s="74">
        <f>'[3]Sheet1'!C8/10000</f>
        <v>565.5464</v>
      </c>
      <c r="C15" s="75">
        <f>'[3]Sheet1'!D8/10000</f>
        <v>565.5193907917001</v>
      </c>
      <c r="D15" s="76">
        <f>ROUND('[3]Sheet1'!F8,1)</f>
        <v>-14.5</v>
      </c>
    </row>
    <row r="16" spans="1:4" ht="26.25" customHeight="1">
      <c r="A16" s="73" t="s">
        <v>296</v>
      </c>
      <c r="B16" s="74">
        <f>'[3]Sheet1'!C9/10000</f>
        <v>72.80898</v>
      </c>
      <c r="C16" s="75">
        <f>'[3]Sheet1'!D9/10000</f>
        <v>77.8114652854</v>
      </c>
      <c r="D16" s="76">
        <f>ROUND('[3]Sheet1'!F9,1)</f>
        <v>126.4</v>
      </c>
    </row>
    <row r="17" spans="1:4" ht="26.25" customHeight="1">
      <c r="A17" s="73" t="s">
        <v>297</v>
      </c>
      <c r="B17" s="74">
        <f>'[3]Sheet1'!C10/10000</f>
        <v>535.4209</v>
      </c>
      <c r="C17" s="75">
        <f>'[3]Sheet1'!D10/10000</f>
        <v>559.1220322739</v>
      </c>
      <c r="D17" s="76">
        <f>ROUND('[3]Sheet1'!F10,1)</f>
        <v>25.8</v>
      </c>
    </row>
    <row r="18" spans="1:4" ht="26.25" customHeight="1">
      <c r="A18" s="73" t="s">
        <v>245</v>
      </c>
      <c r="B18" s="74">
        <f>'[3]Sheet1'!C11/10000</f>
        <v>1.6289280000000002</v>
      </c>
      <c r="C18" s="75">
        <f>'[3]Sheet1'!D11/10000</f>
        <v>3.0132665042</v>
      </c>
      <c r="D18" s="76">
        <f>ROUND('[3]Sheet1'!F11,1)</f>
        <v>-2.6</v>
      </c>
    </row>
    <row r="19" spans="1:4" ht="26.25" customHeight="1">
      <c r="A19" s="68" t="s">
        <v>246</v>
      </c>
      <c r="B19" s="86">
        <f>'[3]Sheet1'!C12/10000</f>
        <v>1761.3046</v>
      </c>
      <c r="C19" s="87">
        <f>'[3]Sheet1'!D12/10000</f>
        <v>1653.2632516366002</v>
      </c>
      <c r="D19" s="88">
        <f>ROUND('[3]Sheet1'!F12,1)</f>
        <v>23.4</v>
      </c>
    </row>
    <row r="20" spans="1:4" ht="26.25" customHeight="1">
      <c r="A20" s="73" t="s">
        <v>247</v>
      </c>
      <c r="B20" s="74">
        <f>'[3]Sheet1'!C13/10000</f>
        <v>411.7621</v>
      </c>
      <c r="C20" s="75">
        <f>'[3]Sheet1'!D13/10000</f>
        <v>386.2008059913</v>
      </c>
      <c r="D20" s="76">
        <f>ROUND('[3]Sheet1'!F13,1)</f>
        <v>11.2</v>
      </c>
    </row>
    <row r="21" spans="1:4" ht="26.25" customHeight="1">
      <c r="A21" s="89" t="s">
        <v>248</v>
      </c>
      <c r="B21" s="74">
        <f>'[3]Sheet1'!C14/10000</f>
        <v>1331.8032</v>
      </c>
      <c r="C21" s="75">
        <f>'[3]Sheet1'!D14/10000</f>
        <v>1252.8710777070999</v>
      </c>
      <c r="D21" s="76">
        <f>ROUND('[3]Sheet1'!F14,1)</f>
        <v>27.3</v>
      </c>
    </row>
    <row r="22" spans="1:4" ht="17.25">
      <c r="A22" s="60" t="s">
        <v>249</v>
      </c>
      <c r="B22" s="64"/>
      <c r="C22" s="64"/>
      <c r="D22" s="90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3" sqref="L13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4" bestFit="1" customWidth="1"/>
  </cols>
  <sheetData>
    <row r="1" spans="1:4" ht="24.75">
      <c r="A1" s="277" t="s">
        <v>250</v>
      </c>
      <c r="B1" s="277"/>
      <c r="C1" s="277"/>
      <c r="D1" s="277"/>
    </row>
    <row r="3" spans="1:4" ht="17.25">
      <c r="A3" s="45"/>
      <c r="B3" s="285" t="s">
        <v>251</v>
      </c>
      <c r="C3" s="285"/>
      <c r="D3" s="285"/>
    </row>
    <row r="4" spans="1:5" s="42" customFormat="1" ht="35.25">
      <c r="A4" s="46" t="s">
        <v>252</v>
      </c>
      <c r="B4" s="47" t="s">
        <v>253</v>
      </c>
      <c r="C4" s="48" t="s">
        <v>254</v>
      </c>
      <c r="D4" s="49" t="s">
        <v>255</v>
      </c>
      <c r="E4" s="50"/>
    </row>
    <row r="5" spans="1:6" s="43" customFormat="1" ht="26.25" customHeight="1">
      <c r="A5" s="51" t="s">
        <v>298</v>
      </c>
      <c r="B5" s="52">
        <f>'[6]Sheet1'!$C$11</f>
        <v>99.94117751</v>
      </c>
      <c r="C5" s="53">
        <f>'[6]Sheet1'!D11</f>
        <v>101.49549127</v>
      </c>
      <c r="D5" s="53">
        <f>'[6]Sheet1'!$E$11</f>
        <v>101.37672423</v>
      </c>
      <c r="E5" s="54"/>
      <c r="F5" s="54"/>
    </row>
    <row r="6" spans="1:5" s="43" customFormat="1" ht="26.25" customHeight="1">
      <c r="A6" s="55" t="s">
        <v>268</v>
      </c>
      <c r="B6" s="56">
        <f>'[6]Sheet1'!$C$12</f>
        <v>99.7604197</v>
      </c>
      <c r="C6" s="57">
        <f>'[6]Sheet1'!D12</f>
        <v>100.45161588</v>
      </c>
      <c r="D6" s="57">
        <f>'[6]Sheet1'!$E$12</f>
        <v>100.31785242</v>
      </c>
      <c r="E6" s="54"/>
    </row>
    <row r="7" spans="1:5" s="43" customFormat="1" ht="26.25" customHeight="1">
      <c r="A7" s="55" t="s">
        <v>269</v>
      </c>
      <c r="B7" s="56">
        <f>'[6]Sheet1'!C19</f>
        <v>100</v>
      </c>
      <c r="C7" s="57">
        <f>'[6]Sheet1'!D19</f>
        <v>100.76793171</v>
      </c>
      <c r="D7" s="57">
        <f>'[6]Sheet1'!E19</f>
        <v>100.87286217</v>
      </c>
      <c r="E7" s="54"/>
    </row>
    <row r="8" spans="1:5" s="43" customFormat="1" ht="26.25" customHeight="1">
      <c r="A8" s="55" t="s">
        <v>270</v>
      </c>
      <c r="B8" s="56">
        <f>'[6]Sheet1'!C20</f>
        <v>100</v>
      </c>
      <c r="C8" s="57">
        <f>'[6]Sheet1'!D20</f>
        <v>104.2772112</v>
      </c>
      <c r="D8" s="57">
        <f>'[6]Sheet1'!E20</f>
        <v>104.60612326</v>
      </c>
      <c r="E8" s="54"/>
    </row>
    <row r="9" spans="1:5" s="43" customFormat="1" ht="26.25" customHeight="1">
      <c r="A9" s="55" t="s">
        <v>271</v>
      </c>
      <c r="B9" s="56">
        <f>'[6]Sheet1'!C21</f>
        <v>100.1073394</v>
      </c>
      <c r="C9" s="57">
        <f>'[6]Sheet1'!D21</f>
        <v>100.63284366</v>
      </c>
      <c r="D9" s="57">
        <f>'[6]Sheet1'!E21</f>
        <v>100.16500159</v>
      </c>
      <c r="E9" s="54"/>
    </row>
    <row r="10" spans="1:5" s="43" customFormat="1" ht="26.25" customHeight="1">
      <c r="A10" s="55" t="s">
        <v>272</v>
      </c>
      <c r="B10" s="56">
        <f>'[6]Sheet1'!C22</f>
        <v>100.22777969</v>
      </c>
      <c r="C10" s="57">
        <f>'[6]Sheet1'!D22</f>
        <v>101.08374465</v>
      </c>
      <c r="D10" s="57">
        <f>'[6]Sheet1'!E22</f>
        <v>100.07188378</v>
      </c>
      <c r="E10" s="54"/>
    </row>
    <row r="11" spans="1:5" s="43" customFormat="1" ht="26.25" customHeight="1">
      <c r="A11" s="55" t="s">
        <v>273</v>
      </c>
      <c r="B11" s="56">
        <f>'[6]Sheet1'!C23</f>
        <v>99.8381371</v>
      </c>
      <c r="C11" s="57">
        <f>'[6]Sheet1'!D23</f>
        <v>101.12177601</v>
      </c>
      <c r="D11" s="57">
        <f>'[6]Sheet1'!E23</f>
        <v>101.12228921</v>
      </c>
      <c r="E11" s="54"/>
    </row>
    <row r="12" spans="1:5" s="43" customFormat="1" ht="26.25" customHeight="1">
      <c r="A12" s="55" t="s">
        <v>274</v>
      </c>
      <c r="B12" s="56">
        <f>'[6]Sheet1'!C24</f>
        <v>100.04679983</v>
      </c>
      <c r="C12" s="57">
        <f>'[6]Sheet1'!D24</f>
        <v>101.50684485</v>
      </c>
      <c r="D12" s="57">
        <f>'[6]Sheet1'!E24</f>
        <v>101.53310762</v>
      </c>
      <c r="E12" s="54"/>
    </row>
    <row r="13" spans="1:5" s="43" customFormat="1" ht="26.25" customHeight="1">
      <c r="A13" s="55" t="s">
        <v>275</v>
      </c>
      <c r="B13" s="56">
        <f>'[6]Sheet1'!C25</f>
        <v>99.74118324</v>
      </c>
      <c r="C13" s="57">
        <f>'[6]Sheet1'!D25</f>
        <v>99.96553328</v>
      </c>
      <c r="D13" s="57">
        <f>'[6]Sheet1'!E25</f>
        <v>100.20181764</v>
      </c>
      <c r="E13" s="54"/>
    </row>
    <row r="14" spans="1:5" s="43" customFormat="1" ht="26.25" customHeight="1">
      <c r="A14" s="58" t="s">
        <v>256</v>
      </c>
      <c r="B14" s="56">
        <f>'[6]Sheet1'!C26</f>
        <v>100.09622536</v>
      </c>
      <c r="C14" s="59">
        <f>'[6]Sheet1'!D26</f>
        <v>101.00749181</v>
      </c>
      <c r="D14" s="59">
        <f>'[6]Sheet1'!E26</f>
        <v>100.63346451</v>
      </c>
      <c r="E14" s="54"/>
    </row>
    <row r="15" ht="15.75">
      <c r="A15" s="60" t="s">
        <v>257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18.50390625" style="188" customWidth="1"/>
    <col min="2" max="2" width="11.50390625" style="0" customWidth="1"/>
    <col min="3" max="4" width="7.625" style="22" customWidth="1"/>
    <col min="5" max="5" width="11.00390625" style="0" customWidth="1"/>
    <col min="6" max="6" width="8.875" style="22" customWidth="1"/>
    <col min="7" max="7" width="12.875" style="0" customWidth="1"/>
    <col min="8" max="8" width="7.75390625" style="22" customWidth="1"/>
    <col min="9" max="9" width="11.00390625" style="0" customWidth="1"/>
    <col min="10" max="10" width="7.50390625" style="22" customWidth="1"/>
    <col min="11" max="11" width="8.625" style="0" bestFit="1" customWidth="1"/>
    <col min="12" max="12" width="8.875" style="0" bestFit="1" customWidth="1"/>
    <col min="13" max="13" width="8.00390625" style="0" bestFit="1" customWidth="1"/>
    <col min="14" max="14" width="8.875" style="0" bestFit="1" customWidth="1"/>
    <col min="15" max="15" width="8.00390625" style="0" bestFit="1" customWidth="1"/>
  </cols>
  <sheetData>
    <row r="1" spans="1:10" ht="24.75">
      <c r="A1" s="286" t="s">
        <v>313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7.25">
      <c r="A2" s="248"/>
      <c r="B2" s="249"/>
      <c r="C2" s="45"/>
      <c r="D2" s="45"/>
      <c r="E2" s="249"/>
      <c r="F2" s="45"/>
      <c r="G2" s="249"/>
      <c r="H2" s="45"/>
      <c r="I2" s="287" t="s">
        <v>307</v>
      </c>
      <c r="J2" s="287"/>
    </row>
    <row r="3" spans="1:10" ht="25.5" customHeight="1">
      <c r="A3" s="288"/>
      <c r="B3" s="289" t="s">
        <v>5</v>
      </c>
      <c r="C3" s="289"/>
      <c r="D3" s="289"/>
      <c r="E3" s="289" t="s">
        <v>308</v>
      </c>
      <c r="F3" s="289"/>
      <c r="G3" s="289" t="s">
        <v>309</v>
      </c>
      <c r="H3" s="289"/>
      <c r="I3" s="289" t="s">
        <v>310</v>
      </c>
      <c r="J3" s="290"/>
    </row>
    <row r="4" spans="1:10" ht="25.5" customHeight="1">
      <c r="A4" s="288"/>
      <c r="B4" s="2" t="s">
        <v>23</v>
      </c>
      <c r="C4" s="246" t="s">
        <v>179</v>
      </c>
      <c r="D4" s="246" t="s">
        <v>311</v>
      </c>
      <c r="E4" s="2" t="s">
        <v>23</v>
      </c>
      <c r="F4" s="246" t="s">
        <v>179</v>
      </c>
      <c r="G4" s="2" t="s">
        <v>23</v>
      </c>
      <c r="H4" s="246" t="s">
        <v>179</v>
      </c>
      <c r="I4" s="2" t="s">
        <v>23</v>
      </c>
      <c r="J4" s="5" t="s">
        <v>179</v>
      </c>
    </row>
    <row r="5" spans="1:15" ht="27" customHeight="1">
      <c r="A5" s="32" t="s">
        <v>105</v>
      </c>
      <c r="B5" s="250">
        <v>744.5334698973406</v>
      </c>
      <c r="C5" s="250">
        <v>7.498</v>
      </c>
      <c r="D5" s="250" t="s">
        <v>38</v>
      </c>
      <c r="E5" s="250">
        <v>56.5851</v>
      </c>
      <c r="F5" s="250">
        <v>2.924</v>
      </c>
      <c r="G5" s="250">
        <v>342.1212</v>
      </c>
      <c r="H5" s="250">
        <v>7.852</v>
      </c>
      <c r="I5" s="250">
        <v>345.82716989734064</v>
      </c>
      <c r="J5" s="251">
        <v>7.994</v>
      </c>
      <c r="K5" s="252"/>
      <c r="L5" s="252"/>
      <c r="M5" s="252"/>
      <c r="N5" s="252"/>
      <c r="O5" s="252"/>
    </row>
    <row r="6" spans="1:15" ht="27" customHeight="1">
      <c r="A6" s="34" t="s">
        <v>262</v>
      </c>
      <c r="B6" s="250">
        <v>130.84230783756607</v>
      </c>
      <c r="C6" s="250">
        <v>7.5</v>
      </c>
      <c r="D6" s="253">
        <v>7</v>
      </c>
      <c r="E6" s="250">
        <v>0.9259</v>
      </c>
      <c r="F6" s="250">
        <v>2.3</v>
      </c>
      <c r="G6" s="250">
        <v>21.4025</v>
      </c>
      <c r="H6" s="250">
        <v>0.3</v>
      </c>
      <c r="I6" s="250">
        <v>108.51390783756608</v>
      </c>
      <c r="J6" s="251">
        <v>9.1</v>
      </c>
      <c r="K6" s="252"/>
      <c r="O6" s="252"/>
    </row>
    <row r="7" spans="1:15" ht="27" customHeight="1">
      <c r="A7" s="34" t="s">
        <v>108</v>
      </c>
      <c r="B7" s="250">
        <v>65.36542390625998</v>
      </c>
      <c r="C7" s="250">
        <v>4.235</v>
      </c>
      <c r="D7" s="253">
        <v>12</v>
      </c>
      <c r="E7" s="250">
        <v>1.5256</v>
      </c>
      <c r="F7" s="250">
        <v>0.91</v>
      </c>
      <c r="G7" s="250">
        <v>47.1421</v>
      </c>
      <c r="H7" s="250">
        <v>4.09</v>
      </c>
      <c r="I7" s="250">
        <v>16.697723906259984</v>
      </c>
      <c r="J7" s="251">
        <v>5.19</v>
      </c>
      <c r="K7" s="252"/>
      <c r="O7" s="252"/>
    </row>
    <row r="8" spans="1:16" ht="27" customHeight="1">
      <c r="A8" s="34" t="s">
        <v>109</v>
      </c>
      <c r="B8" s="250">
        <v>33.90196950896372</v>
      </c>
      <c r="C8" s="250">
        <v>8.368</v>
      </c>
      <c r="D8" s="253">
        <v>1</v>
      </c>
      <c r="E8" s="250">
        <v>4.3459</v>
      </c>
      <c r="F8" s="250">
        <v>1.598</v>
      </c>
      <c r="G8" s="250">
        <v>12.5884</v>
      </c>
      <c r="H8" s="250">
        <v>9.576</v>
      </c>
      <c r="I8" s="250">
        <v>16.96766950896372</v>
      </c>
      <c r="J8" s="251">
        <v>9.706</v>
      </c>
      <c r="K8" s="252"/>
      <c r="O8" s="252"/>
      <c r="P8" s="252"/>
    </row>
    <row r="9" spans="1:15" ht="27" customHeight="1">
      <c r="A9" s="34" t="s">
        <v>110</v>
      </c>
      <c r="B9" s="250">
        <v>71.32828164156201</v>
      </c>
      <c r="C9" s="250">
        <v>8.033</v>
      </c>
      <c r="D9" s="253">
        <v>4</v>
      </c>
      <c r="E9" s="250">
        <v>8.1992</v>
      </c>
      <c r="F9" s="250">
        <v>2.8</v>
      </c>
      <c r="G9" s="250">
        <v>37.9404</v>
      </c>
      <c r="H9" s="250">
        <v>9.2</v>
      </c>
      <c r="I9" s="250">
        <v>25.188681641562017</v>
      </c>
      <c r="J9" s="251">
        <v>8.1</v>
      </c>
      <c r="K9" s="252"/>
      <c r="O9" s="252"/>
    </row>
    <row r="10" spans="1:15" ht="27" customHeight="1">
      <c r="A10" s="34" t="s">
        <v>111</v>
      </c>
      <c r="B10" s="250">
        <v>70.45309780745784</v>
      </c>
      <c r="C10" s="250">
        <v>6.761</v>
      </c>
      <c r="D10" s="253">
        <v>8</v>
      </c>
      <c r="E10" s="250">
        <v>11.2962</v>
      </c>
      <c r="F10" s="250">
        <v>3.5</v>
      </c>
      <c r="G10" s="250">
        <v>30.8464</v>
      </c>
      <c r="H10" s="250">
        <v>8.2</v>
      </c>
      <c r="I10" s="250">
        <v>28.310497807457832</v>
      </c>
      <c r="J10" s="251">
        <v>6.7</v>
      </c>
      <c r="K10" s="252"/>
      <c r="O10" s="252"/>
    </row>
    <row r="11" spans="1:15" ht="27" customHeight="1">
      <c r="A11" s="34" t="s">
        <v>112</v>
      </c>
      <c r="B11" s="250">
        <v>78.12228922686748</v>
      </c>
      <c r="C11" s="250">
        <v>7.636</v>
      </c>
      <c r="D11" s="253">
        <v>6</v>
      </c>
      <c r="E11" s="250">
        <v>9.1335</v>
      </c>
      <c r="F11" s="250">
        <v>3.2</v>
      </c>
      <c r="G11" s="250">
        <v>34.0387</v>
      </c>
      <c r="H11" s="250">
        <v>1.3</v>
      </c>
      <c r="I11" s="250">
        <v>34.95008922686748</v>
      </c>
      <c r="J11" s="251">
        <v>17.6</v>
      </c>
      <c r="K11" s="252"/>
      <c r="O11" s="252"/>
    </row>
    <row r="12" spans="1:15" ht="27" customHeight="1">
      <c r="A12" s="34" t="s">
        <v>113</v>
      </c>
      <c r="B12" s="250">
        <v>61.631388588049205</v>
      </c>
      <c r="C12" s="250">
        <v>7.87</v>
      </c>
      <c r="D12" s="253">
        <v>5</v>
      </c>
      <c r="E12" s="250">
        <v>6.987</v>
      </c>
      <c r="F12" s="250">
        <v>3.4</v>
      </c>
      <c r="G12" s="250">
        <v>25.7443</v>
      </c>
      <c r="H12" s="250">
        <v>7.3</v>
      </c>
      <c r="I12" s="250">
        <v>28.900088588049204</v>
      </c>
      <c r="J12" s="251">
        <v>9.9</v>
      </c>
      <c r="K12" s="252"/>
      <c r="O12" s="252"/>
    </row>
    <row r="13" spans="1:15" ht="27" customHeight="1">
      <c r="A13" s="34" t="s">
        <v>114</v>
      </c>
      <c r="B13" s="250">
        <v>82.51221890616459</v>
      </c>
      <c r="C13" s="250">
        <v>6</v>
      </c>
      <c r="D13" s="253">
        <v>11</v>
      </c>
      <c r="E13" s="250">
        <v>6.5352</v>
      </c>
      <c r="F13" s="250">
        <v>3.2</v>
      </c>
      <c r="G13" s="250">
        <v>46.5719</v>
      </c>
      <c r="H13" s="250">
        <v>4.5</v>
      </c>
      <c r="I13" s="250">
        <v>29.40511890616459</v>
      </c>
      <c r="J13" s="251">
        <v>6.4</v>
      </c>
      <c r="K13" s="252"/>
      <c r="O13" s="252"/>
    </row>
    <row r="14" spans="1:15" ht="27" customHeight="1">
      <c r="A14" s="34" t="s">
        <v>115</v>
      </c>
      <c r="B14" s="250">
        <v>55.07186118498079</v>
      </c>
      <c r="C14" s="250">
        <v>6.604</v>
      </c>
      <c r="D14" s="253">
        <v>9</v>
      </c>
      <c r="E14" s="250">
        <v>4.9118</v>
      </c>
      <c r="F14" s="250">
        <v>3.1</v>
      </c>
      <c r="G14" s="250">
        <v>30.6036</v>
      </c>
      <c r="H14" s="250">
        <v>8.2</v>
      </c>
      <c r="I14" s="250">
        <v>19.556461184980783</v>
      </c>
      <c r="J14" s="251">
        <v>4.8</v>
      </c>
      <c r="K14" s="252"/>
      <c r="O14" s="252"/>
    </row>
    <row r="15" spans="1:15" ht="31.5" customHeight="1">
      <c r="A15" s="34" t="s">
        <v>312</v>
      </c>
      <c r="B15" s="250">
        <v>63.279240418500336</v>
      </c>
      <c r="C15" s="250">
        <v>8.234</v>
      </c>
      <c r="D15" s="253">
        <v>3</v>
      </c>
      <c r="E15" s="250">
        <v>0.7931</v>
      </c>
      <c r="F15" s="250">
        <v>0.6</v>
      </c>
      <c r="G15" s="250">
        <v>46.6564</v>
      </c>
      <c r="H15" s="250">
        <v>8.6</v>
      </c>
      <c r="I15" s="250">
        <v>15.829740418500334</v>
      </c>
      <c r="J15" s="251">
        <v>7.7</v>
      </c>
      <c r="K15" s="252"/>
      <c r="O15" s="252"/>
    </row>
    <row r="16" spans="1:15" ht="27" customHeight="1">
      <c r="A16" s="34" t="s">
        <v>264</v>
      </c>
      <c r="B16" s="250">
        <v>16.820493415179858</v>
      </c>
      <c r="C16" s="250">
        <v>6.265</v>
      </c>
      <c r="D16" s="253">
        <v>10</v>
      </c>
      <c r="E16" s="250">
        <v>0.1066</v>
      </c>
      <c r="F16" s="250">
        <v>1.8</v>
      </c>
      <c r="G16" s="250">
        <v>1.5357</v>
      </c>
      <c r="H16" s="250">
        <v>9.9</v>
      </c>
      <c r="I16" s="250">
        <v>15.178193415179857</v>
      </c>
      <c r="J16" s="251">
        <v>5.9</v>
      </c>
      <c r="K16" s="252"/>
      <c r="O16" s="252"/>
    </row>
    <row r="17" spans="1:15" ht="27" customHeight="1">
      <c r="A17" s="34" t="s">
        <v>116</v>
      </c>
      <c r="B17" s="250">
        <v>20.951321887171712</v>
      </c>
      <c r="C17" s="250">
        <v>8.3</v>
      </c>
      <c r="D17" s="253">
        <v>2</v>
      </c>
      <c r="E17" s="250">
        <v>1.8252</v>
      </c>
      <c r="F17" s="250">
        <v>3.1</v>
      </c>
      <c r="G17" s="250">
        <v>14.9363</v>
      </c>
      <c r="H17" s="250">
        <v>8.8</v>
      </c>
      <c r="I17" s="250">
        <v>4.189821887171714</v>
      </c>
      <c r="J17" s="251">
        <v>8.8</v>
      </c>
      <c r="K17" s="252"/>
      <c r="O17" s="252"/>
    </row>
  </sheetData>
  <sheetProtection/>
  <mergeCells count="7">
    <mergeCell ref="A1:J1"/>
    <mergeCell ref="I2:J2"/>
    <mergeCell ref="A3:A4"/>
    <mergeCell ref="B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PageLayoutView="0" workbookViewId="0" topLeftCell="A1">
      <selection activeCell="V8" sqref="V8"/>
    </sheetView>
  </sheetViews>
  <sheetFormatPr defaultColWidth="8.00390625" defaultRowHeight="14.25"/>
  <cols>
    <col min="1" max="1" width="15.00390625" style="22" customWidth="1"/>
    <col min="2" max="2" width="9.125" style="23" customWidth="1"/>
    <col min="3" max="3" width="8.75390625" style="23" customWidth="1"/>
    <col min="4" max="5" width="9.75390625" style="24" customWidth="1"/>
    <col min="6" max="6" width="11.00390625" style="25" customWidth="1"/>
    <col min="7" max="7" width="7.25390625" style="24" customWidth="1"/>
    <col min="8" max="8" width="6.75390625" style="24" customWidth="1"/>
    <col min="9" max="9" width="11.125" style="25" customWidth="1"/>
    <col min="10" max="10" width="7.50390625" style="24" customWidth="1"/>
    <col min="11" max="11" width="7.50390625" style="24" bestFit="1" customWidth="1"/>
    <col min="12" max="12" width="11.00390625" style="25" customWidth="1"/>
    <col min="13" max="13" width="7.50390625" style="26" customWidth="1"/>
    <col min="14" max="14" width="8.50390625" style="26" customWidth="1"/>
    <col min="15" max="15" width="9.75390625" style="0" customWidth="1"/>
    <col min="16" max="17" width="8.00390625" style="0" customWidth="1"/>
    <col min="18" max="18" width="8.75390625" style="0" bestFit="1" customWidth="1"/>
  </cols>
  <sheetData>
    <row r="1" ht="27.75" customHeight="1"/>
    <row r="2" spans="1:20" ht="33" customHeight="1">
      <c r="A2" s="295" t="s">
        <v>300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14" s="19" customFormat="1" ht="26.25" customHeight="1">
      <c r="A3" s="27"/>
      <c r="B3" s="28"/>
      <c r="C3" s="28"/>
      <c r="D3" s="29"/>
      <c r="E3" s="29"/>
      <c r="F3" s="297"/>
      <c r="G3" s="297"/>
      <c r="H3" s="30"/>
      <c r="I3" s="37"/>
      <c r="J3" s="38"/>
      <c r="K3" s="38"/>
      <c r="L3" s="298"/>
      <c r="M3" s="298"/>
      <c r="N3" s="39"/>
    </row>
    <row r="4" spans="1:20" s="20" customFormat="1" ht="32.25" customHeight="1">
      <c r="A4" s="236"/>
      <c r="B4" s="299" t="s">
        <v>258</v>
      </c>
      <c r="C4" s="299"/>
      <c r="D4" s="291" t="s">
        <v>39</v>
      </c>
      <c r="E4" s="291"/>
      <c r="F4" s="291" t="s">
        <v>46</v>
      </c>
      <c r="G4" s="291"/>
      <c r="H4" s="291"/>
      <c r="I4" s="291" t="s">
        <v>30</v>
      </c>
      <c r="J4" s="291"/>
      <c r="K4" s="291"/>
      <c r="L4" s="291" t="s">
        <v>259</v>
      </c>
      <c r="M4" s="291"/>
      <c r="N4" s="292"/>
      <c r="O4" s="293" t="s">
        <v>57</v>
      </c>
      <c r="P4" s="293"/>
      <c r="Q4" s="294"/>
      <c r="R4" s="293" t="s">
        <v>59</v>
      </c>
      <c r="S4" s="293"/>
      <c r="T4" s="294"/>
    </row>
    <row r="5" spans="1:20" s="20" customFormat="1" ht="35.25">
      <c r="A5" s="236"/>
      <c r="B5" s="242" t="s">
        <v>260</v>
      </c>
      <c r="C5" s="242" t="s">
        <v>261</v>
      </c>
      <c r="D5" s="242" t="s">
        <v>104</v>
      </c>
      <c r="E5" s="242" t="s">
        <v>261</v>
      </c>
      <c r="F5" s="2" t="s">
        <v>194</v>
      </c>
      <c r="G5" s="242" t="s">
        <v>104</v>
      </c>
      <c r="H5" s="242" t="s">
        <v>261</v>
      </c>
      <c r="I5" s="2" t="s">
        <v>194</v>
      </c>
      <c r="J5" s="242" t="s">
        <v>104</v>
      </c>
      <c r="K5" s="242" t="s">
        <v>261</v>
      </c>
      <c r="L5" s="2" t="s">
        <v>194</v>
      </c>
      <c r="M5" s="242" t="s">
        <v>104</v>
      </c>
      <c r="N5" s="5" t="s">
        <v>261</v>
      </c>
      <c r="O5" s="254" t="s">
        <v>317</v>
      </c>
      <c r="P5" s="255" t="s">
        <v>315</v>
      </c>
      <c r="Q5" s="256" t="s">
        <v>316</v>
      </c>
      <c r="R5" s="254" t="s">
        <v>314</v>
      </c>
      <c r="S5" s="255" t="s">
        <v>315</v>
      </c>
      <c r="T5" s="256" t="s">
        <v>316</v>
      </c>
    </row>
    <row r="6" spans="1:20" s="21" customFormat="1" ht="30" customHeight="1">
      <c r="A6" s="32" t="s">
        <v>105</v>
      </c>
      <c r="B6" s="33">
        <v>7.3</v>
      </c>
      <c r="C6" s="33" t="s">
        <v>38</v>
      </c>
      <c r="D6" s="33">
        <v>14.2</v>
      </c>
      <c r="E6" s="33" t="s">
        <v>38</v>
      </c>
      <c r="F6" s="40">
        <v>332.50740982108994</v>
      </c>
      <c r="G6" s="33">
        <v>9.8</v>
      </c>
      <c r="H6" s="33" t="s">
        <v>38</v>
      </c>
      <c r="I6" s="40">
        <v>98.5025</v>
      </c>
      <c r="J6" s="33">
        <v>3.0757655666616444</v>
      </c>
      <c r="K6" s="33" t="s">
        <v>38</v>
      </c>
      <c r="L6" s="40">
        <v>47.0016</v>
      </c>
      <c r="M6" s="33">
        <v>0.7662260259582183</v>
      </c>
      <c r="N6" s="243" t="s">
        <v>38</v>
      </c>
      <c r="O6" s="258">
        <v>9396.457217224304</v>
      </c>
      <c r="P6" s="35">
        <v>8.348</v>
      </c>
      <c r="Q6" s="41" t="s">
        <v>38</v>
      </c>
      <c r="R6" s="258">
        <v>5439.713090612905</v>
      </c>
      <c r="S6" s="35">
        <v>8.6</v>
      </c>
      <c r="T6" s="41" t="s">
        <v>38</v>
      </c>
    </row>
    <row r="7" spans="1:20" s="20" customFormat="1" ht="30" customHeight="1">
      <c r="A7" s="34" t="s">
        <v>262</v>
      </c>
      <c r="B7" s="35">
        <v>-8</v>
      </c>
      <c r="C7" s="244">
        <v>11</v>
      </c>
      <c r="D7" s="35">
        <v>14.4</v>
      </c>
      <c r="E7" s="244">
        <v>8</v>
      </c>
      <c r="F7" s="41">
        <v>118.17546715585583</v>
      </c>
      <c r="G7" s="35">
        <v>9.6</v>
      </c>
      <c r="H7" s="244">
        <v>10</v>
      </c>
      <c r="I7" s="41">
        <v>7.5936</v>
      </c>
      <c r="J7" s="35">
        <v>-15.766120533782953</v>
      </c>
      <c r="K7" s="244">
        <v>11</v>
      </c>
      <c r="L7" s="41">
        <v>2.8719</v>
      </c>
      <c r="M7" s="35">
        <v>-13.58808485030842</v>
      </c>
      <c r="N7" s="245">
        <v>10</v>
      </c>
      <c r="O7" s="258">
        <v>10599.1923489923</v>
      </c>
      <c r="P7" s="35">
        <v>8.301647238602971</v>
      </c>
      <c r="Q7" s="258">
        <v>7</v>
      </c>
      <c r="R7" s="258" t="s">
        <v>38</v>
      </c>
      <c r="S7" s="35" t="s">
        <v>38</v>
      </c>
      <c r="T7" s="35" t="s">
        <v>38</v>
      </c>
    </row>
    <row r="8" spans="1:20" s="20" customFormat="1" ht="30" customHeight="1">
      <c r="A8" s="34" t="s">
        <v>108</v>
      </c>
      <c r="B8" s="35">
        <v>3.5</v>
      </c>
      <c r="C8" s="244">
        <v>9</v>
      </c>
      <c r="D8" s="35">
        <v>14.7</v>
      </c>
      <c r="E8" s="244">
        <v>4</v>
      </c>
      <c r="F8" s="41">
        <v>7.096266873864414</v>
      </c>
      <c r="G8" s="35">
        <v>9.9</v>
      </c>
      <c r="H8" s="244">
        <v>5</v>
      </c>
      <c r="I8" s="41">
        <v>2.9853</v>
      </c>
      <c r="J8" s="35">
        <v>15.503366091464827</v>
      </c>
      <c r="K8" s="244">
        <v>3</v>
      </c>
      <c r="L8" s="41">
        <v>0.8742</v>
      </c>
      <c r="M8" s="35">
        <v>3.406671398154714</v>
      </c>
      <c r="N8" s="245">
        <v>7</v>
      </c>
      <c r="O8" s="258">
        <v>11769.88056139607</v>
      </c>
      <c r="P8" s="35">
        <v>7.950468117397854</v>
      </c>
      <c r="Q8" s="258">
        <v>9</v>
      </c>
      <c r="R8" s="258" t="s">
        <v>38</v>
      </c>
      <c r="S8" s="35" t="s">
        <v>38</v>
      </c>
      <c r="T8" s="35" t="s">
        <v>38</v>
      </c>
    </row>
    <row r="9" spans="1:20" s="20" customFormat="1" ht="30" customHeight="1">
      <c r="A9" s="34" t="s">
        <v>109</v>
      </c>
      <c r="B9" s="35">
        <v>8.3</v>
      </c>
      <c r="C9" s="244">
        <v>7</v>
      </c>
      <c r="D9" s="35">
        <v>13.7</v>
      </c>
      <c r="E9" s="244">
        <v>10</v>
      </c>
      <c r="F9" s="41">
        <v>8.068541324578295</v>
      </c>
      <c r="G9" s="35">
        <v>9.7</v>
      </c>
      <c r="H9" s="244">
        <v>8</v>
      </c>
      <c r="I9" s="41">
        <v>1.2997</v>
      </c>
      <c r="J9" s="35">
        <v>20.13125057768741</v>
      </c>
      <c r="K9" s="244">
        <v>1</v>
      </c>
      <c r="L9" s="41">
        <v>0.653</v>
      </c>
      <c r="M9" s="35">
        <v>-0.699513381995132</v>
      </c>
      <c r="N9" s="245">
        <v>9</v>
      </c>
      <c r="O9" s="258">
        <v>10056.00769072132</v>
      </c>
      <c r="P9" s="35">
        <v>8.476963159271188</v>
      </c>
      <c r="Q9" s="258">
        <v>4</v>
      </c>
      <c r="R9" s="258">
        <v>5753.568988810218</v>
      </c>
      <c r="S9" s="35">
        <v>8.986409071594666</v>
      </c>
      <c r="T9" s="258">
        <v>2</v>
      </c>
    </row>
    <row r="10" spans="1:20" s="20" customFormat="1" ht="30" customHeight="1">
      <c r="A10" s="34" t="s">
        <v>110</v>
      </c>
      <c r="B10" s="35">
        <v>8.9</v>
      </c>
      <c r="C10" s="244">
        <v>1</v>
      </c>
      <c r="D10" s="35">
        <v>14.3</v>
      </c>
      <c r="E10" s="244">
        <v>9</v>
      </c>
      <c r="F10" s="41">
        <v>28.603243030388782</v>
      </c>
      <c r="G10" s="35">
        <v>9.6</v>
      </c>
      <c r="H10" s="244">
        <v>10</v>
      </c>
      <c r="I10" s="41">
        <v>4.0428</v>
      </c>
      <c r="J10" s="35">
        <v>17.677194003784024</v>
      </c>
      <c r="K10" s="244">
        <v>2</v>
      </c>
      <c r="L10" s="41">
        <v>2.4893</v>
      </c>
      <c r="M10" s="35">
        <v>8.807588075880759</v>
      </c>
      <c r="N10" s="245">
        <v>5</v>
      </c>
      <c r="O10" s="258">
        <v>8733.2202043205</v>
      </c>
      <c r="P10" s="35">
        <v>8.564527723995454</v>
      </c>
      <c r="Q10" s="258">
        <v>2</v>
      </c>
      <c r="R10" s="258">
        <v>6320.660861737239</v>
      </c>
      <c r="S10" s="35">
        <v>8.681129851294662</v>
      </c>
      <c r="T10" s="258">
        <v>5</v>
      </c>
    </row>
    <row r="11" spans="1:20" s="20" customFormat="1" ht="30" customHeight="1">
      <c r="A11" s="34" t="s">
        <v>111</v>
      </c>
      <c r="B11" s="35">
        <v>8.6</v>
      </c>
      <c r="C11" s="244">
        <v>4</v>
      </c>
      <c r="D11" s="35">
        <v>13.5</v>
      </c>
      <c r="E11" s="244">
        <v>11</v>
      </c>
      <c r="F11" s="41">
        <v>29.157891368606126</v>
      </c>
      <c r="G11" s="35">
        <v>10.3</v>
      </c>
      <c r="H11" s="244">
        <v>2</v>
      </c>
      <c r="I11" s="41">
        <v>3.447</v>
      </c>
      <c r="J11" s="35">
        <v>10.222875963291017</v>
      </c>
      <c r="K11" s="244">
        <v>6</v>
      </c>
      <c r="L11" s="41">
        <v>2.2278</v>
      </c>
      <c r="M11" s="35">
        <v>12.50378749621251</v>
      </c>
      <c r="N11" s="245">
        <v>2</v>
      </c>
      <c r="O11" s="258">
        <v>8989.059637254553</v>
      </c>
      <c r="P11" s="35">
        <v>8.499036680970033</v>
      </c>
      <c r="Q11" s="258">
        <v>3</v>
      </c>
      <c r="R11" s="258">
        <v>5129.360122729333</v>
      </c>
      <c r="S11" s="35">
        <v>8.781704949312523</v>
      </c>
      <c r="T11" s="258">
        <v>4</v>
      </c>
    </row>
    <row r="12" spans="1:20" s="20" customFormat="1" ht="30" customHeight="1">
      <c r="A12" s="34" t="s">
        <v>112</v>
      </c>
      <c r="B12" s="35">
        <v>8.7</v>
      </c>
      <c r="C12" s="244">
        <v>2</v>
      </c>
      <c r="D12" s="35">
        <v>15</v>
      </c>
      <c r="E12" s="244">
        <v>1</v>
      </c>
      <c r="F12" s="41">
        <v>23.70633712545139</v>
      </c>
      <c r="G12" s="35">
        <v>9.5</v>
      </c>
      <c r="H12" s="244">
        <v>12</v>
      </c>
      <c r="I12" s="41">
        <v>4.789</v>
      </c>
      <c r="J12" s="35">
        <v>8.157550024843047</v>
      </c>
      <c r="K12" s="244">
        <v>8</v>
      </c>
      <c r="L12" s="41">
        <v>3.2472</v>
      </c>
      <c r="M12" s="35">
        <v>2.4902944796894246</v>
      </c>
      <c r="N12" s="245">
        <v>8</v>
      </c>
      <c r="O12" s="258">
        <v>9619.583552083743</v>
      </c>
      <c r="P12" s="35">
        <v>7.760833241562114</v>
      </c>
      <c r="Q12" s="258">
        <v>10</v>
      </c>
      <c r="R12" s="258">
        <v>6522.709897163487</v>
      </c>
      <c r="S12" s="35">
        <v>7.964208109716996</v>
      </c>
      <c r="T12" s="258">
        <v>8</v>
      </c>
    </row>
    <row r="13" spans="1:20" s="20" customFormat="1" ht="30" customHeight="1">
      <c r="A13" s="34" t="s">
        <v>277</v>
      </c>
      <c r="B13" s="35">
        <v>8.7</v>
      </c>
      <c r="C13" s="244">
        <v>2</v>
      </c>
      <c r="D13" s="35">
        <v>12.8</v>
      </c>
      <c r="E13" s="244">
        <v>12</v>
      </c>
      <c r="F13" s="41">
        <v>29.167976598629885</v>
      </c>
      <c r="G13" s="35">
        <v>9.8</v>
      </c>
      <c r="H13" s="244">
        <v>6</v>
      </c>
      <c r="I13" s="41">
        <v>5.1892</v>
      </c>
      <c r="J13" s="35">
        <v>13.049540325040311</v>
      </c>
      <c r="K13" s="244">
        <v>4</v>
      </c>
      <c r="L13" s="41">
        <v>2.8679</v>
      </c>
      <c r="M13" s="35">
        <v>18.86190318302387</v>
      </c>
      <c r="N13" s="245">
        <v>1</v>
      </c>
      <c r="O13" s="258">
        <v>6703.847889366693</v>
      </c>
      <c r="P13" s="35">
        <v>8.255019567810127</v>
      </c>
      <c r="Q13" s="258">
        <v>8</v>
      </c>
      <c r="R13" s="258">
        <v>3978.2875585620245</v>
      </c>
      <c r="S13" s="35">
        <v>8.89738662122225</v>
      </c>
      <c r="T13" s="258">
        <v>3</v>
      </c>
    </row>
    <row r="14" spans="1:20" s="20" customFormat="1" ht="30" customHeight="1">
      <c r="A14" s="34" t="s">
        <v>114</v>
      </c>
      <c r="B14" s="35">
        <v>3.5</v>
      </c>
      <c r="C14" s="244">
        <v>9</v>
      </c>
      <c r="D14" s="35">
        <v>14.8</v>
      </c>
      <c r="E14" s="244">
        <v>3</v>
      </c>
      <c r="F14" s="41">
        <v>21.722737635276356</v>
      </c>
      <c r="G14" s="35">
        <v>10</v>
      </c>
      <c r="H14" s="244">
        <v>4</v>
      </c>
      <c r="I14" s="41">
        <v>5.6079</v>
      </c>
      <c r="J14" s="35">
        <v>10.74270818934022</v>
      </c>
      <c r="K14" s="244">
        <v>5</v>
      </c>
      <c r="L14" s="41">
        <v>3.3353</v>
      </c>
      <c r="M14" s="35">
        <v>8.847333724952676</v>
      </c>
      <c r="N14" s="245">
        <v>4</v>
      </c>
      <c r="O14" s="258">
        <v>9732.179361020699</v>
      </c>
      <c r="P14" s="35">
        <v>8.414134383271668</v>
      </c>
      <c r="Q14" s="258">
        <v>6</v>
      </c>
      <c r="R14" s="258">
        <v>6278.843170063985</v>
      </c>
      <c r="S14" s="35">
        <v>8.527035778158295</v>
      </c>
      <c r="T14" s="258">
        <v>7</v>
      </c>
    </row>
    <row r="15" spans="1:20" s="20" customFormat="1" ht="30" customHeight="1">
      <c r="A15" s="34" t="s">
        <v>115</v>
      </c>
      <c r="B15" s="35">
        <v>8</v>
      </c>
      <c r="C15" s="244">
        <v>8</v>
      </c>
      <c r="D15" s="35">
        <v>14.5</v>
      </c>
      <c r="E15" s="244">
        <v>7</v>
      </c>
      <c r="F15" s="41">
        <v>19.911897939099525</v>
      </c>
      <c r="G15" s="35">
        <v>9.8</v>
      </c>
      <c r="H15" s="244">
        <v>6</v>
      </c>
      <c r="I15" s="41">
        <v>3.775</v>
      </c>
      <c r="J15" s="35">
        <v>9.28091709124594</v>
      </c>
      <c r="K15" s="244">
        <v>7</v>
      </c>
      <c r="L15" s="41">
        <v>2.6091</v>
      </c>
      <c r="M15" s="35">
        <v>11.19113573407202</v>
      </c>
      <c r="N15" s="245">
        <v>3</v>
      </c>
      <c r="O15" s="258">
        <v>8564.129008102194</v>
      </c>
      <c r="P15" s="35">
        <v>8.963984062383313</v>
      </c>
      <c r="Q15" s="258">
        <v>1</v>
      </c>
      <c r="R15" s="258">
        <v>5319.545433310192</v>
      </c>
      <c r="S15" s="35">
        <v>9.088692990652804</v>
      </c>
      <c r="T15" s="258">
        <v>1</v>
      </c>
    </row>
    <row r="16" spans="1:20" s="20" customFormat="1" ht="42.75" customHeight="1">
      <c r="A16" s="34" t="s">
        <v>263</v>
      </c>
      <c r="B16" s="35">
        <v>8.4</v>
      </c>
      <c r="C16" s="244">
        <v>6</v>
      </c>
      <c r="D16" s="35">
        <v>14.6</v>
      </c>
      <c r="E16" s="244">
        <v>5</v>
      </c>
      <c r="F16" s="41">
        <v>31.105396668409043</v>
      </c>
      <c r="G16" s="35">
        <v>10.1</v>
      </c>
      <c r="H16" s="244">
        <v>3</v>
      </c>
      <c r="I16" s="41">
        <v>10.2629</v>
      </c>
      <c r="J16" s="35">
        <v>-8.104405444126073</v>
      </c>
      <c r="K16" s="244">
        <v>10</v>
      </c>
      <c r="L16" s="41">
        <v>3.4484</v>
      </c>
      <c r="M16" s="35">
        <v>-37.923709744199016</v>
      </c>
      <c r="N16" s="245">
        <v>12</v>
      </c>
      <c r="O16" s="258" t="s">
        <v>38</v>
      </c>
      <c r="P16" s="35" t="s">
        <v>38</v>
      </c>
      <c r="Q16" s="35" t="s">
        <v>38</v>
      </c>
      <c r="R16" s="258" t="s">
        <v>38</v>
      </c>
      <c r="S16" s="35" t="s">
        <v>38</v>
      </c>
      <c r="T16" s="258" t="s">
        <v>38</v>
      </c>
    </row>
    <row r="17" spans="1:20" s="20" customFormat="1" ht="30" customHeight="1">
      <c r="A17" s="34" t="s">
        <v>264</v>
      </c>
      <c r="B17" s="35">
        <v>-9</v>
      </c>
      <c r="C17" s="244">
        <v>12</v>
      </c>
      <c r="D17" s="35">
        <v>14.9</v>
      </c>
      <c r="E17" s="244">
        <v>2</v>
      </c>
      <c r="F17" s="41">
        <v>6.168026340602771</v>
      </c>
      <c r="G17" s="35">
        <v>10.4</v>
      </c>
      <c r="H17" s="244">
        <v>1</v>
      </c>
      <c r="I17" s="41">
        <v>1.4529</v>
      </c>
      <c r="J17" s="35">
        <v>-25.319969159599083</v>
      </c>
      <c r="K17" s="244">
        <v>12</v>
      </c>
      <c r="L17" s="41">
        <v>0.4813</v>
      </c>
      <c r="M17" s="35">
        <v>-30.598413842826247</v>
      </c>
      <c r="N17" s="245">
        <v>11</v>
      </c>
      <c r="O17" s="258" t="s">
        <v>38</v>
      </c>
      <c r="P17" s="35" t="s">
        <v>38</v>
      </c>
      <c r="Q17" s="35" t="s">
        <v>38</v>
      </c>
      <c r="R17" s="258" t="s">
        <v>38</v>
      </c>
      <c r="S17" s="35" t="s">
        <v>38</v>
      </c>
      <c r="T17" s="258" t="s">
        <v>38</v>
      </c>
    </row>
    <row r="18" spans="1:20" s="20" customFormat="1" ht="30" customHeight="1">
      <c r="A18" s="34" t="s">
        <v>116</v>
      </c>
      <c r="B18" s="35">
        <v>8.5</v>
      </c>
      <c r="C18" s="244">
        <v>5</v>
      </c>
      <c r="D18" s="35">
        <v>14.6</v>
      </c>
      <c r="E18" s="244">
        <v>5</v>
      </c>
      <c r="F18" s="41">
        <v>2.7879149998016306</v>
      </c>
      <c r="G18" s="35">
        <v>9.7</v>
      </c>
      <c r="H18" s="244">
        <v>8</v>
      </c>
      <c r="I18" s="41">
        <v>0.8631</v>
      </c>
      <c r="J18" s="35">
        <v>5.076698319941556</v>
      </c>
      <c r="K18" s="244">
        <v>9</v>
      </c>
      <c r="L18" s="41">
        <v>0.5346</v>
      </c>
      <c r="M18" s="35">
        <v>6.8772491003598475</v>
      </c>
      <c r="N18" s="245">
        <v>6</v>
      </c>
      <c r="O18" s="258">
        <v>10170.649564505346</v>
      </c>
      <c r="P18" s="35">
        <v>8.422192985856379</v>
      </c>
      <c r="Q18" s="258">
        <v>5</v>
      </c>
      <c r="R18" s="258">
        <v>8343.659682523497</v>
      </c>
      <c r="S18" s="35">
        <v>8.597491191731212</v>
      </c>
      <c r="T18" s="258">
        <v>6</v>
      </c>
    </row>
    <row r="19" spans="1:14" s="20" customFormat="1" ht="65.2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36"/>
    </row>
    <row r="20" spans="1:5" ht="15.75">
      <c r="A20" s="22" t="s">
        <v>31</v>
      </c>
      <c r="D20" s="25"/>
      <c r="E20" s="25"/>
    </row>
    <row r="21" spans="4:5" ht="15.75">
      <c r="D21" s="25"/>
      <c r="E21" s="25"/>
    </row>
    <row r="22" spans="4:5" ht="15.75">
      <c r="D22" s="25"/>
      <c r="E22" s="25"/>
    </row>
    <row r="23" spans="4:5" ht="15.75">
      <c r="D23" s="25"/>
      <c r="E23" s="25"/>
    </row>
    <row r="24" spans="4:5" ht="15.75">
      <c r="D24" s="25"/>
      <c r="E24" s="25"/>
    </row>
    <row r="25" spans="4:5" ht="15.75">
      <c r="D25" s="25"/>
      <c r="E25" s="25"/>
    </row>
    <row r="26" spans="4:5" ht="15.75">
      <c r="D26" s="25"/>
      <c r="E26" s="25"/>
    </row>
    <row r="27" spans="4:5" ht="15.75">
      <c r="D27" s="25"/>
      <c r="E27" s="25"/>
    </row>
    <row r="28" spans="4:5" ht="15.75">
      <c r="D28" s="25"/>
      <c r="E28" s="25"/>
    </row>
    <row r="29" spans="4:5" ht="15.75">
      <c r="D29" s="25"/>
      <c r="E29" s="25"/>
    </row>
    <row r="30" spans="4:5" ht="15.75">
      <c r="D30" s="25"/>
      <c r="E30" s="25"/>
    </row>
    <row r="31" spans="4:5" ht="15.75">
      <c r="D31" s="25"/>
      <c r="E31" s="25"/>
    </row>
    <row r="32" spans="4:5" ht="15.75">
      <c r="D32" s="25"/>
      <c r="E32" s="25"/>
    </row>
    <row r="33" spans="4:5" ht="15.75">
      <c r="D33" s="25"/>
      <c r="E33" s="25"/>
    </row>
    <row r="34" spans="4:5" ht="15.75">
      <c r="D34" s="25"/>
      <c r="E34" s="25"/>
    </row>
    <row r="35" spans="4:5" ht="15.75">
      <c r="D35" s="25"/>
      <c r="E35" s="25"/>
    </row>
    <row r="36" spans="4:5" ht="15.75">
      <c r="D36" s="25"/>
      <c r="E36" s="25"/>
    </row>
    <row r="37" spans="4:5" ht="15.75">
      <c r="D37" s="25"/>
      <c r="E37" s="25"/>
    </row>
    <row r="38" spans="4:5" ht="15.75">
      <c r="D38" s="25"/>
      <c r="E38" s="25"/>
    </row>
    <row r="39" spans="4:5" ht="15.75">
      <c r="D39" s="25"/>
      <c r="E39" s="25"/>
    </row>
    <row r="40" spans="4:5" ht="15.75">
      <c r="D40" s="25"/>
      <c r="E40" s="25"/>
    </row>
    <row r="41" spans="4:5" ht="15.75">
      <c r="D41" s="25"/>
      <c r="E41" s="25"/>
    </row>
    <row r="42" spans="4:5" ht="15.75">
      <c r="D42" s="25"/>
      <c r="E42" s="25"/>
    </row>
    <row r="43" spans="4:5" ht="15.75">
      <c r="D43" s="25"/>
      <c r="E43" s="25"/>
    </row>
    <row r="44" spans="4:5" ht="15.75">
      <c r="D44" s="25"/>
      <c r="E44" s="25"/>
    </row>
    <row r="45" spans="4:5" ht="15.75">
      <c r="D45" s="25"/>
      <c r="E45" s="25"/>
    </row>
  </sheetData>
  <sheetProtection/>
  <mergeCells count="11">
    <mergeCell ref="A19:M19"/>
    <mergeCell ref="F3:G3"/>
    <mergeCell ref="L3:M3"/>
    <mergeCell ref="B4:C4"/>
    <mergeCell ref="D4:E4"/>
    <mergeCell ref="F4:H4"/>
    <mergeCell ref="I4:K4"/>
    <mergeCell ref="L4:N4"/>
    <mergeCell ref="O4:Q4"/>
    <mergeCell ref="R4:T4"/>
    <mergeCell ref="A2:T2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S13"/>
  <sheetViews>
    <sheetView tabSelected="1" zoomScalePageLayoutView="0" workbookViewId="0" topLeftCell="A1">
      <selection activeCell="N12" sqref="N12"/>
    </sheetView>
  </sheetViews>
  <sheetFormatPr defaultColWidth="8.00390625" defaultRowHeight="14.25"/>
  <cols>
    <col min="1" max="1" width="29.375" style="8" customWidth="1"/>
    <col min="2" max="2" width="7.125" style="7" bestFit="1" customWidth="1"/>
    <col min="3" max="3" width="14.375" style="7" customWidth="1"/>
    <col min="4" max="4" width="15.50390625" style="7" customWidth="1"/>
    <col min="5" max="32" width="9.00390625" style="8" customWidth="1"/>
    <col min="33" max="128" width="8.00390625" style="8" customWidth="1"/>
    <col min="129" max="149" width="9.00390625" style="8" customWidth="1"/>
    <col min="150" max="16384" width="8.00390625" style="8" customWidth="1"/>
  </cols>
  <sheetData>
    <row r="1" spans="1:4" ht="31.5" customHeight="1">
      <c r="A1" s="300" t="s">
        <v>318</v>
      </c>
      <c r="B1" s="300"/>
      <c r="C1" s="300"/>
      <c r="D1" s="300"/>
    </row>
    <row r="2" spans="1:4" ht="15.75" customHeight="1">
      <c r="A2" s="257"/>
      <c r="B2" s="257"/>
      <c r="C2" s="257"/>
      <c r="D2" s="257"/>
    </row>
    <row r="3" spans="1:4" s="6" customFormat="1" ht="27.75" customHeight="1">
      <c r="A3" s="10" t="s">
        <v>21</v>
      </c>
      <c r="B3" s="11" t="s">
        <v>22</v>
      </c>
      <c r="C3" s="12" t="s">
        <v>178</v>
      </c>
      <c r="D3" s="13" t="s">
        <v>24</v>
      </c>
    </row>
    <row r="4" spans="1:4" s="6" customFormat="1" ht="34.5" customHeight="1">
      <c r="A4" s="14" t="s">
        <v>265</v>
      </c>
      <c r="B4" s="15" t="s">
        <v>26</v>
      </c>
      <c r="C4" s="16">
        <v>8.78</v>
      </c>
      <c r="D4" s="16">
        <v>55.6</v>
      </c>
    </row>
    <row r="5" spans="1:9" s="6" customFormat="1" ht="34.5" customHeight="1">
      <c r="A5" s="14" t="s">
        <v>30</v>
      </c>
      <c r="B5" s="15" t="s">
        <v>26</v>
      </c>
      <c r="C5" s="16">
        <v>2.56</v>
      </c>
      <c r="D5" s="16">
        <v>11.7</v>
      </c>
      <c r="I5" s="6" t="s">
        <v>278</v>
      </c>
    </row>
    <row r="6" spans="1:4" s="6" customFormat="1" ht="34.5" customHeight="1">
      <c r="A6" s="14" t="s">
        <v>319</v>
      </c>
      <c r="B6" s="15" t="s">
        <v>26</v>
      </c>
      <c r="C6" s="16">
        <v>1.6353</v>
      </c>
      <c r="D6" s="16">
        <v>39.8</v>
      </c>
    </row>
    <row r="7" spans="1:4" s="6" customFormat="1" ht="34.5" customHeight="1">
      <c r="A7" s="14" t="s">
        <v>258</v>
      </c>
      <c r="B7" s="15" t="s">
        <v>26</v>
      </c>
      <c r="C7" s="16">
        <v>11.94</v>
      </c>
      <c r="D7" s="16">
        <v>2.5</v>
      </c>
    </row>
    <row r="8" spans="1:4" s="6" customFormat="1" ht="34.5" customHeight="1">
      <c r="A8" s="14" t="s">
        <v>39</v>
      </c>
      <c r="B8" s="15" t="s">
        <v>26</v>
      </c>
      <c r="C8" s="16">
        <v>22.54</v>
      </c>
      <c r="D8" s="16">
        <v>19.7</v>
      </c>
    </row>
    <row r="9" spans="1:4" s="6" customFormat="1" ht="34.5" customHeight="1">
      <c r="A9" s="14" t="s">
        <v>320</v>
      </c>
      <c r="B9" s="15" t="s">
        <v>321</v>
      </c>
      <c r="C9" s="16">
        <v>6.8</v>
      </c>
      <c r="D9" s="16">
        <v>9</v>
      </c>
    </row>
    <row r="10" spans="1:4" s="6" customFormat="1" ht="34.5" customHeight="1">
      <c r="A10" s="14" t="s">
        <v>266</v>
      </c>
      <c r="B10" s="15" t="s">
        <v>267</v>
      </c>
      <c r="C10" s="16">
        <v>14.45</v>
      </c>
      <c r="D10" s="16">
        <v>20.4</v>
      </c>
    </row>
    <row r="11" spans="1:4" s="6" customFormat="1" ht="34.5" customHeight="1">
      <c r="A11" s="14" t="s">
        <v>47</v>
      </c>
      <c r="B11" s="15" t="s">
        <v>52</v>
      </c>
      <c r="C11" s="16">
        <v>6.511</v>
      </c>
      <c r="D11" s="16">
        <v>26.2</v>
      </c>
    </row>
    <row r="12" spans="1:4" ht="32.25" customHeight="1">
      <c r="A12" s="301" t="s">
        <v>322</v>
      </c>
      <c r="B12" s="301"/>
      <c r="C12" s="301"/>
      <c r="D12" s="301"/>
    </row>
    <row r="13" spans="1:149" s="7" customFormat="1" ht="15.75">
      <c r="A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32"/>
  <sheetViews>
    <sheetView zoomScalePageLayoutView="0" workbookViewId="0" topLeftCell="A1">
      <selection activeCell="H10" sqref="H10"/>
    </sheetView>
  </sheetViews>
  <sheetFormatPr defaultColWidth="8.00390625" defaultRowHeight="14.25"/>
  <cols>
    <col min="1" max="1" width="30.75390625" style="8" customWidth="1"/>
    <col min="2" max="2" width="11.375" style="7" customWidth="1"/>
    <col min="3" max="3" width="17.00390625" style="7" customWidth="1"/>
    <col min="4" max="4" width="14.75390625" style="7" customWidth="1"/>
    <col min="5" max="31" width="9.00390625" style="8" customWidth="1"/>
    <col min="32" max="127" width="8.00390625" style="8" customWidth="1"/>
    <col min="128" max="149" width="9.00390625" style="8" customWidth="1"/>
    <col min="150" max="16384" width="8.00390625" style="8" customWidth="1"/>
  </cols>
  <sheetData>
    <row r="1" spans="1:4" ht="21.75" customHeight="1">
      <c r="A1" s="263" t="s">
        <v>323</v>
      </c>
      <c r="B1" s="263"/>
      <c r="C1" s="263"/>
      <c r="D1" s="263"/>
    </row>
    <row r="2" spans="1:4" ht="0.75" customHeight="1">
      <c r="A2" s="9"/>
      <c r="B2" s="9"/>
      <c r="C2" s="9"/>
      <c r="D2" s="9"/>
    </row>
    <row r="3" spans="1:4" s="6" customFormat="1" ht="27.75" customHeight="1">
      <c r="A3" s="10" t="s">
        <v>21</v>
      </c>
      <c r="B3" s="11" t="s">
        <v>22</v>
      </c>
      <c r="C3" s="12" t="s">
        <v>23</v>
      </c>
      <c r="D3" s="13" t="s">
        <v>24</v>
      </c>
    </row>
    <row r="4" spans="1:4" s="6" customFormat="1" ht="22.5" customHeight="1">
      <c r="A4" s="212" t="s">
        <v>25</v>
      </c>
      <c r="B4" s="15" t="s">
        <v>26</v>
      </c>
      <c r="C4" s="213">
        <v>744.5334698973406</v>
      </c>
      <c r="D4" s="259">
        <v>7.498</v>
      </c>
    </row>
    <row r="5" spans="1:4" s="6" customFormat="1" ht="22.5" customHeight="1">
      <c r="A5" s="212" t="s">
        <v>27</v>
      </c>
      <c r="B5" s="15" t="s">
        <v>26</v>
      </c>
      <c r="C5" s="213">
        <v>56.5851</v>
      </c>
      <c r="D5" s="259">
        <v>2.924</v>
      </c>
    </row>
    <row r="6" spans="1:4" s="6" customFormat="1" ht="22.5" customHeight="1">
      <c r="A6" s="212" t="s">
        <v>28</v>
      </c>
      <c r="B6" s="15" t="s">
        <v>26</v>
      </c>
      <c r="C6" s="213">
        <v>342.1212</v>
      </c>
      <c r="D6" s="259">
        <v>7.852</v>
      </c>
    </row>
    <row r="7" spans="1:4" s="6" customFormat="1" ht="22.5" customHeight="1">
      <c r="A7" s="212" t="s">
        <v>29</v>
      </c>
      <c r="B7" s="15" t="s">
        <v>26</v>
      </c>
      <c r="C7" s="213">
        <v>345.82716989734064</v>
      </c>
      <c r="D7" s="259">
        <v>7.994</v>
      </c>
    </row>
    <row r="8" spans="1:4" s="6" customFormat="1" ht="22.5" customHeight="1">
      <c r="A8" s="14" t="s">
        <v>30</v>
      </c>
      <c r="B8" s="15" t="s">
        <v>26</v>
      </c>
      <c r="C8" s="213">
        <f>'[1]Sheet2'!$C$6/10000</f>
        <v>98.5025</v>
      </c>
      <c r="D8" s="259">
        <f>'[1]Sheet2'!$E$6</f>
        <v>3.075765566661644</v>
      </c>
    </row>
    <row r="9" spans="1:4" s="6" customFormat="1" ht="22.5" customHeight="1">
      <c r="A9" s="14" t="s">
        <v>32</v>
      </c>
      <c r="B9" s="15" t="s">
        <v>26</v>
      </c>
      <c r="C9" s="213">
        <f>'[1]Sheet2'!$C$9/10000</f>
        <v>47.0016</v>
      </c>
      <c r="D9" s="259">
        <f>'[1]Sheet2'!$E$9</f>
        <v>0.7662260259582113</v>
      </c>
    </row>
    <row r="10" spans="1:4" s="6" customFormat="1" ht="22.5" customHeight="1">
      <c r="A10" s="14" t="s">
        <v>33</v>
      </c>
      <c r="B10" s="15" t="s">
        <v>26</v>
      </c>
      <c r="C10" s="213">
        <f>'[1]Sheet2'!$C$12/10000</f>
        <v>143.6083</v>
      </c>
      <c r="D10" s="259">
        <f>'[1]Sheet2'!$E$12</f>
        <v>9.895115918872094</v>
      </c>
    </row>
    <row r="11" spans="1:4" s="6" customFormat="1" ht="22.5" customHeight="1">
      <c r="A11" s="14" t="s">
        <v>34</v>
      </c>
      <c r="B11" s="15" t="s">
        <v>35</v>
      </c>
      <c r="C11" s="213">
        <f>'用电量'!B5/10000</f>
        <v>38.49536597</v>
      </c>
      <c r="D11" s="259">
        <f>'用电量'!C5</f>
        <v>5.19</v>
      </c>
    </row>
    <row r="12" spans="1:4" s="6" customFormat="1" ht="22.5" customHeight="1">
      <c r="A12" s="14" t="s">
        <v>36</v>
      </c>
      <c r="B12" s="15" t="s">
        <v>35</v>
      </c>
      <c r="C12" s="213">
        <f>'用电量'!D5/10000</f>
        <v>17.66470296</v>
      </c>
      <c r="D12" s="259">
        <f>'用电量'!E5</f>
        <v>-8.78</v>
      </c>
    </row>
    <row r="13" spans="1:4" s="6" customFormat="1" ht="22.5" customHeight="1">
      <c r="A13" s="14" t="s">
        <v>37</v>
      </c>
      <c r="B13" s="15" t="s">
        <v>26</v>
      </c>
      <c r="C13" s="214" t="s">
        <v>38</v>
      </c>
      <c r="D13" s="259">
        <f>'规模工业生产主要分类'!B4</f>
        <v>7.3</v>
      </c>
    </row>
    <row r="14" spans="1:6" s="6" customFormat="1" ht="22.5" customHeight="1">
      <c r="A14" s="17" t="s">
        <v>39</v>
      </c>
      <c r="B14" s="15" t="s">
        <v>26</v>
      </c>
      <c r="C14" s="214" t="s">
        <v>38</v>
      </c>
      <c r="D14" s="259">
        <f>'固定资产投资'!B5</f>
        <v>14.2</v>
      </c>
      <c r="F14" s="6" t="s">
        <v>40</v>
      </c>
    </row>
    <row r="15" spans="1:4" s="6" customFormat="1" ht="22.5" customHeight="1">
      <c r="A15" s="17" t="s">
        <v>41</v>
      </c>
      <c r="B15" s="15" t="s">
        <v>26</v>
      </c>
      <c r="C15" s="214" t="s">
        <v>38</v>
      </c>
      <c r="D15" s="259">
        <f>'固定资产投资'!B19</f>
        <v>27.9</v>
      </c>
    </row>
    <row r="16" spans="1:4" s="6" customFormat="1" ht="22.5" customHeight="1">
      <c r="A16" s="17" t="s">
        <v>42</v>
      </c>
      <c r="B16" s="15" t="s">
        <v>26</v>
      </c>
      <c r="C16" s="213">
        <f>'商品房建设与销售'!C4</f>
        <v>35.7133</v>
      </c>
      <c r="D16" s="259">
        <f>'商品房建设与销售'!D4</f>
        <v>23.05</v>
      </c>
    </row>
    <row r="17" spans="1:4" s="6" customFormat="1" ht="22.5" customHeight="1">
      <c r="A17" s="17" t="s">
        <v>43</v>
      </c>
      <c r="B17" s="15" t="s">
        <v>44</v>
      </c>
      <c r="C17" s="213">
        <f>'商品房建设与销售'!C7</f>
        <v>99.2448</v>
      </c>
      <c r="D17" s="259">
        <f>'商品房建设与销售'!D7</f>
        <v>9.27</v>
      </c>
    </row>
    <row r="18" spans="1:4" s="6" customFormat="1" ht="22.5" customHeight="1">
      <c r="A18" s="17" t="s">
        <v>45</v>
      </c>
      <c r="B18" s="15" t="s">
        <v>26</v>
      </c>
      <c r="C18" s="213">
        <f>'商品房建设与销售'!C9</f>
        <v>62.0527</v>
      </c>
      <c r="D18" s="259">
        <f>'商品房建设与销售'!D9</f>
        <v>12.23</v>
      </c>
    </row>
    <row r="19" spans="1:4" s="6" customFormat="1" ht="22.5" customHeight="1">
      <c r="A19" s="215" t="s">
        <v>46</v>
      </c>
      <c r="B19" s="15" t="s">
        <v>26</v>
      </c>
      <c r="C19" s="213">
        <f>'国内贸易、旅游'!C5</f>
        <v>332.50740982108994</v>
      </c>
      <c r="D19" s="259">
        <f>'国内贸易、旅游'!D5</f>
        <v>9.8</v>
      </c>
    </row>
    <row r="20" spans="1:4" s="6" customFormat="1" ht="22.5" customHeight="1">
      <c r="A20" s="17" t="s">
        <v>47</v>
      </c>
      <c r="B20" s="15" t="s">
        <v>26</v>
      </c>
      <c r="C20" s="213">
        <f>'对外贸易'!B5</f>
        <v>54.471044400000004</v>
      </c>
      <c r="D20" s="259">
        <f>'对外贸易'!C5</f>
        <v>33.8167</v>
      </c>
    </row>
    <row r="21" spans="1:4" s="6" customFormat="1" ht="22.5" customHeight="1">
      <c r="A21" s="17" t="s">
        <v>48</v>
      </c>
      <c r="B21" s="15" t="s">
        <v>26</v>
      </c>
      <c r="C21" s="213">
        <f>'对外贸易'!B6</f>
        <v>25.41653003</v>
      </c>
      <c r="D21" s="259">
        <f>'对外贸易'!C6</f>
        <v>38.9021</v>
      </c>
    </row>
    <row r="22" spans="1:4" s="6" customFormat="1" ht="22.5" customHeight="1">
      <c r="A22" s="17" t="s">
        <v>49</v>
      </c>
      <c r="B22" s="15" t="s">
        <v>26</v>
      </c>
      <c r="C22" s="213">
        <f>'对外贸易'!B7</f>
        <v>29.054514370000003</v>
      </c>
      <c r="D22" s="259">
        <f>'对外贸易'!C7</f>
        <v>29.664</v>
      </c>
    </row>
    <row r="23" spans="1:4" s="6" customFormat="1" ht="22.5" customHeight="1">
      <c r="A23" s="17" t="s">
        <v>50</v>
      </c>
      <c r="B23" s="15" t="s">
        <v>26</v>
      </c>
      <c r="C23" s="213">
        <v>167.34</v>
      </c>
      <c r="D23" s="259">
        <v>17.6</v>
      </c>
    </row>
    <row r="24" spans="1:4" s="6" customFormat="1" ht="22.5" customHeight="1">
      <c r="A24" s="17" t="s">
        <v>51</v>
      </c>
      <c r="B24" s="15" t="s">
        <v>52</v>
      </c>
      <c r="C24" s="213">
        <v>1.59</v>
      </c>
      <c r="D24" s="259">
        <v>16.5</v>
      </c>
    </row>
    <row r="25" spans="1:4" s="6" customFormat="1" ht="22.5" customHeight="1">
      <c r="A25" s="17" t="s">
        <v>53</v>
      </c>
      <c r="B25" s="15" t="s">
        <v>26</v>
      </c>
      <c r="C25" s="213">
        <f>'[3]Sheet1'!$C$6/10000</f>
        <v>2848.8631</v>
      </c>
      <c r="D25" s="259">
        <f>'[3]Sheet1'!$F$6</f>
        <v>5.762430781481115</v>
      </c>
    </row>
    <row r="26" spans="1:4" s="6" customFormat="1" ht="22.5" customHeight="1">
      <c r="A26" s="17" t="s">
        <v>54</v>
      </c>
      <c r="B26" s="15" t="s">
        <v>26</v>
      </c>
      <c r="C26" s="213">
        <f>'[3]Sheet1'!$C$7/10000</f>
        <v>1672.6063</v>
      </c>
      <c r="D26" s="259">
        <f>'[3]Sheet1'!$F$7</f>
        <v>6.399721305127784</v>
      </c>
    </row>
    <row r="27" spans="1:4" s="6" customFormat="1" ht="22.5" customHeight="1">
      <c r="A27" s="17" t="s">
        <v>55</v>
      </c>
      <c r="B27" s="15" t="s">
        <v>26</v>
      </c>
      <c r="C27" s="213">
        <f>'[3]Sheet1'!$C$12/10000</f>
        <v>1761.3046</v>
      </c>
      <c r="D27" s="259">
        <f>'[3]Sheet1'!$F$12</f>
        <v>23.44314565673085</v>
      </c>
    </row>
    <row r="28" spans="1:4" s="6" customFormat="1" ht="22.5" customHeight="1">
      <c r="A28" s="17" t="s">
        <v>56</v>
      </c>
      <c r="B28" s="15" t="s">
        <v>6</v>
      </c>
      <c r="C28" s="214" t="s">
        <v>38</v>
      </c>
      <c r="D28" s="259">
        <f>'人民生活和物价'!D5</f>
        <v>101.37672423</v>
      </c>
    </row>
    <row r="29" spans="1:4" s="6" customFormat="1" ht="22.5" customHeight="1">
      <c r="A29" s="215" t="s">
        <v>57</v>
      </c>
      <c r="B29" s="15" t="s">
        <v>58</v>
      </c>
      <c r="C29" s="260">
        <v>9396.457217224304</v>
      </c>
      <c r="D29" s="259">
        <v>8.348</v>
      </c>
    </row>
    <row r="30" spans="1:4" s="6" customFormat="1" ht="22.5" customHeight="1">
      <c r="A30" s="215" t="s">
        <v>59</v>
      </c>
      <c r="B30" s="15" t="s">
        <v>58</v>
      </c>
      <c r="C30" s="261">
        <v>5439.713090612905</v>
      </c>
      <c r="D30" s="259">
        <v>8.6</v>
      </c>
    </row>
    <row r="31" spans="1:4" ht="21" customHeight="1">
      <c r="A31" s="264"/>
      <c r="B31" s="264"/>
      <c r="C31" s="264"/>
      <c r="D31" s="264"/>
    </row>
    <row r="32" spans="1:149" s="7" customFormat="1" ht="15.75">
      <c r="A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</row>
  </sheetData>
  <sheetProtection/>
  <mergeCells count="2">
    <mergeCell ref="A1:D1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1" customWidth="1"/>
  </cols>
  <sheetData>
    <row r="1" spans="1:4" ht="24.75">
      <c r="A1" s="265" t="s">
        <v>60</v>
      </c>
      <c r="B1" s="265"/>
      <c r="C1" s="208"/>
      <c r="D1" s="208"/>
    </row>
    <row r="2" spans="1:4" ht="15.75">
      <c r="A2" s="209"/>
      <c r="B2" s="209"/>
      <c r="D2"/>
    </row>
    <row r="3" spans="1:2" ht="24" customHeight="1">
      <c r="A3" s="3" t="s">
        <v>61</v>
      </c>
      <c r="B3" s="210" t="s">
        <v>62</v>
      </c>
    </row>
    <row r="4" spans="1:2" ht="24" customHeight="1">
      <c r="A4" s="211" t="s">
        <v>63</v>
      </c>
      <c r="B4" s="193">
        <f>'[4]Sheet1'!$G$22</f>
        <v>7.3</v>
      </c>
    </row>
    <row r="5" spans="1:2" ht="24" customHeight="1">
      <c r="A5" s="146" t="s">
        <v>64</v>
      </c>
      <c r="B5" s="195">
        <f>'[4]Sheet1'!G23</f>
        <v>11</v>
      </c>
    </row>
    <row r="6" spans="1:2" ht="24" customHeight="1">
      <c r="A6" s="146" t="s">
        <v>65</v>
      </c>
      <c r="B6" s="195">
        <f>'[4]Sheet1'!G24</f>
        <v>7.275016813817373</v>
      </c>
    </row>
    <row r="7" spans="1:2" ht="24" customHeight="1">
      <c r="A7" s="146" t="s">
        <v>66</v>
      </c>
      <c r="B7" s="195">
        <f>'[4]Sheet1'!G25</f>
        <v>10.291637785663283</v>
      </c>
    </row>
    <row r="8" spans="1:2" ht="24" customHeight="1">
      <c r="A8" s="146" t="s">
        <v>67</v>
      </c>
      <c r="B8" s="195">
        <f>'[4]Sheet1'!G26</f>
        <v>-6.48881959782311</v>
      </c>
    </row>
    <row r="9" spans="1:2" ht="24" customHeight="1">
      <c r="A9" s="146" t="s">
        <v>68</v>
      </c>
      <c r="B9" s="195">
        <f>'[4]Sheet1'!G27</f>
        <v>3.2731935634040497</v>
      </c>
    </row>
    <row r="10" spans="1:2" ht="24" customHeight="1">
      <c r="A10" s="146" t="s">
        <v>69</v>
      </c>
      <c r="B10" s="195">
        <f>'[4]Sheet1'!G28</f>
        <v>10.5</v>
      </c>
    </row>
    <row r="11" spans="1:2" ht="24" customHeight="1">
      <c r="A11" s="146" t="s">
        <v>70</v>
      </c>
      <c r="B11" s="195">
        <f>'[4]Sheet1'!G29</f>
        <v>-3.7680831261017005</v>
      </c>
    </row>
    <row r="12" spans="1:2" ht="24" customHeight="1">
      <c r="A12" s="146" t="s">
        <v>71</v>
      </c>
      <c r="B12" s="195">
        <f>'[4]Sheet1'!G30</f>
        <v>8.9</v>
      </c>
    </row>
    <row r="13" spans="1:2" ht="24" customHeight="1">
      <c r="A13" s="146" t="s">
        <v>72</v>
      </c>
      <c r="B13" s="195">
        <f>'[4]Sheet1'!G31</f>
        <v>-4.112766250636753</v>
      </c>
    </row>
    <row r="14" spans="1:2" ht="24" customHeight="1">
      <c r="A14" s="146" t="s">
        <v>73</v>
      </c>
      <c r="B14" s="195">
        <f>'[4]Sheet1'!G32</f>
        <v>8.5</v>
      </c>
    </row>
    <row r="15" spans="1:2" ht="24" customHeight="1">
      <c r="A15" s="146" t="s">
        <v>74</v>
      </c>
      <c r="B15" s="195">
        <f>'[4]Sheet1'!G33</f>
        <v>12.6</v>
      </c>
    </row>
    <row r="16" spans="1:2" ht="24" customHeight="1">
      <c r="A16" s="151" t="s">
        <v>75</v>
      </c>
      <c r="B16" s="195">
        <f>'[4]Sheet1'!G34</f>
        <v>9.227637144119697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34.50390625" style="200" customWidth="1"/>
    <col min="2" max="2" width="13.50390625" style="0" customWidth="1"/>
  </cols>
  <sheetData>
    <row r="1" spans="1:2" s="196" customFormat="1" ht="24.75">
      <c r="A1" s="266" t="s">
        <v>76</v>
      </c>
      <c r="B1" s="266"/>
    </row>
    <row r="2" spans="1:2" s="196" customFormat="1" ht="19.5">
      <c r="A2" s="201"/>
      <c r="B2" s="202"/>
    </row>
    <row r="3" spans="1:2" s="197" customFormat="1" ht="29.25" customHeight="1">
      <c r="A3" s="203" t="s">
        <v>77</v>
      </c>
      <c r="B3" s="204" t="s">
        <v>78</v>
      </c>
    </row>
    <row r="4" spans="1:2" s="198" customFormat="1" ht="29.25" customHeight="1">
      <c r="A4" s="203" t="s">
        <v>79</v>
      </c>
      <c r="B4" s="195">
        <f>'[4]Sheet1'!G38</f>
        <v>6.9</v>
      </c>
    </row>
    <row r="5" spans="1:2" s="186" customFormat="1" ht="29.25" customHeight="1">
      <c r="A5" s="205" t="s">
        <v>80</v>
      </c>
      <c r="B5" s="195">
        <f>'[4]Sheet1'!G39</f>
        <v>1.5740268492965725</v>
      </c>
    </row>
    <row r="6" spans="1:2" s="186" customFormat="1" ht="29.25" customHeight="1">
      <c r="A6" s="205" t="s">
        <v>81</v>
      </c>
      <c r="B6" s="195">
        <f>'[4]Sheet1'!G40</f>
        <v>-11.911226519529578</v>
      </c>
    </row>
    <row r="7" spans="1:2" s="186" customFormat="1" ht="29.25" customHeight="1">
      <c r="A7" s="205" t="s">
        <v>82</v>
      </c>
      <c r="B7" s="195">
        <f>'[4]Sheet1'!G41</f>
        <v>-6.8826343114843525</v>
      </c>
    </row>
    <row r="8" spans="1:2" s="186" customFormat="1" ht="29.25" customHeight="1">
      <c r="A8" s="205" t="s">
        <v>83</v>
      </c>
      <c r="B8" s="195">
        <f>'[4]Sheet1'!G42</f>
        <v>10.5</v>
      </c>
    </row>
    <row r="9" spans="1:2" s="186" customFormat="1" ht="29.25" customHeight="1">
      <c r="A9" s="205" t="s">
        <v>84</v>
      </c>
      <c r="B9" s="195">
        <f>'[4]Sheet1'!G43</f>
        <v>12.3</v>
      </c>
    </row>
    <row r="10" spans="1:2" s="199" customFormat="1" ht="29.25" customHeight="1">
      <c r="A10" s="206" t="s">
        <v>85</v>
      </c>
      <c r="B10" s="195">
        <f>'[4]Sheet1'!G44</f>
        <v>10.863465399217588</v>
      </c>
    </row>
    <row r="11" spans="1:2" s="199" customFormat="1" ht="29.25" customHeight="1">
      <c r="A11" s="206" t="s">
        <v>86</v>
      </c>
      <c r="B11" s="195">
        <f>'[4]Sheet1'!G45</f>
        <v>7.863545953202504</v>
      </c>
    </row>
    <row r="12" spans="1:2" s="199" customFormat="1" ht="29.25" customHeight="1">
      <c r="A12" s="206" t="s">
        <v>87</v>
      </c>
      <c r="B12" s="195">
        <f>'[4]Sheet1'!G46</f>
        <v>-4.2893324234123895</v>
      </c>
    </row>
    <row r="13" spans="1:2" s="199" customFormat="1" ht="29.25" customHeight="1">
      <c r="A13" s="206" t="s">
        <v>88</v>
      </c>
      <c r="B13" s="195">
        <f>'[4]Sheet1'!G47</f>
        <v>10.532451159854531</v>
      </c>
    </row>
    <row r="14" spans="1:2" s="199" customFormat="1" ht="29.25" customHeight="1">
      <c r="A14" s="207" t="s">
        <v>89</v>
      </c>
      <c r="B14" s="195">
        <f>'[4]Sheet1'!G48</f>
        <v>8.2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6" sqref="E6"/>
    </sheetView>
  </sheetViews>
  <sheetFormatPr defaultColWidth="8.00390625" defaultRowHeight="14.25"/>
  <cols>
    <col min="1" max="1" width="40.50390625" style="188" customWidth="1"/>
    <col min="2" max="2" width="15.50390625" style="0" customWidth="1"/>
  </cols>
  <sheetData>
    <row r="1" spans="1:2" ht="24.75">
      <c r="A1" s="267" t="s">
        <v>90</v>
      </c>
      <c r="B1" s="267"/>
    </row>
    <row r="2" spans="1:2" ht="19.5">
      <c r="A2" s="189"/>
      <c r="B2" s="190"/>
    </row>
    <row r="3" spans="1:2" s="186" customFormat="1" ht="30.75" customHeight="1">
      <c r="A3" s="3" t="s">
        <v>61</v>
      </c>
      <c r="B3" s="191" t="s">
        <v>62</v>
      </c>
    </row>
    <row r="4" spans="1:3" ht="33.75" customHeight="1">
      <c r="A4" s="192" t="s">
        <v>91</v>
      </c>
      <c r="B4" s="193">
        <f>'[4]Sheet1'!G56</f>
        <v>7.5</v>
      </c>
      <c r="C4" s="4"/>
    </row>
    <row r="5" spans="1:3" ht="33.75" customHeight="1">
      <c r="A5" s="194" t="s">
        <v>92</v>
      </c>
      <c r="B5" s="193">
        <f>'[4]Sheet1'!G57</f>
        <v>8.5</v>
      </c>
      <c r="C5" s="4"/>
    </row>
    <row r="6" spans="1:3" ht="33.75" customHeight="1">
      <c r="A6" s="194" t="s">
        <v>93</v>
      </c>
      <c r="B6" s="193">
        <f>'[4]Sheet1'!G58</f>
        <v>3.5</v>
      </c>
      <c r="C6" s="4"/>
    </row>
    <row r="7" spans="1:3" ht="33.75" customHeight="1">
      <c r="A7" s="194" t="s">
        <v>94</v>
      </c>
      <c r="B7" s="193">
        <f>'[4]Sheet1'!G59</f>
        <v>9.2</v>
      </c>
      <c r="C7" s="4"/>
    </row>
    <row r="8" spans="1:3" ht="33.75" customHeight="1">
      <c r="A8" s="234" t="s">
        <v>276</v>
      </c>
      <c r="B8" s="193">
        <f>'[4]Sheet1'!G60</f>
        <v>10.6</v>
      </c>
      <c r="C8" s="4"/>
    </row>
    <row r="9" spans="1:3" ht="33.75" customHeight="1">
      <c r="A9" s="194" t="s">
        <v>95</v>
      </c>
      <c r="B9" s="193">
        <f>'[4]Sheet1'!G61</f>
        <v>10</v>
      </c>
      <c r="C9" s="4"/>
    </row>
    <row r="10" spans="1:3" ht="33.75" customHeight="1">
      <c r="A10" s="194" t="s">
        <v>96</v>
      </c>
      <c r="B10" s="193">
        <f>'[4]Sheet1'!G62</f>
        <v>10.7</v>
      </c>
      <c r="C10" s="4"/>
    </row>
    <row r="11" spans="1:3" ht="33.75" customHeight="1">
      <c r="A11" s="194" t="s">
        <v>97</v>
      </c>
      <c r="B11" s="193">
        <f>'[4]Sheet1'!G63</f>
        <v>10.9</v>
      </c>
      <c r="C11" s="4"/>
    </row>
    <row r="12" spans="1:3" ht="33.75" customHeight="1">
      <c r="A12" s="194" t="s">
        <v>98</v>
      </c>
      <c r="B12" s="193">
        <f>'[4]Sheet1'!G64</f>
        <v>5.1</v>
      </c>
      <c r="C12" s="4"/>
    </row>
    <row r="13" spans="1:3" ht="33.75" customHeight="1">
      <c r="A13" s="194" t="s">
        <v>99</v>
      </c>
      <c r="B13" s="193">
        <f>'[4]Sheet1'!G65</f>
        <v>8.5</v>
      </c>
      <c r="C13" s="4"/>
    </row>
    <row r="14" spans="1:2" ht="33.75" customHeight="1">
      <c r="A14" s="194" t="s">
        <v>100</v>
      </c>
      <c r="B14" s="193">
        <f>'[4]Sheet1'!G66</f>
        <v>2.2</v>
      </c>
    </row>
    <row r="15" spans="1:2" s="187" customFormat="1" ht="10.5">
      <c r="A15" s="268"/>
      <c r="B15" s="268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1" sqref="K11"/>
    </sheetView>
  </sheetViews>
  <sheetFormatPr defaultColWidth="7.875" defaultRowHeight="14.25"/>
  <cols>
    <col min="1" max="1" width="20.50390625" style="172" customWidth="1"/>
    <col min="2" max="2" width="12.875" style="172" customWidth="1"/>
    <col min="3" max="3" width="11.25390625" style="172" customWidth="1"/>
    <col min="4" max="4" width="15.125" style="172" customWidth="1"/>
    <col min="5" max="5" width="9.75390625" style="172" customWidth="1"/>
    <col min="6" max="6" width="9.75390625" style="172" bestFit="1" customWidth="1"/>
    <col min="7" max="16384" width="7.875" style="172" customWidth="1"/>
  </cols>
  <sheetData>
    <row r="1" spans="1:6" ht="25.5" customHeight="1">
      <c r="A1" s="269" t="s">
        <v>101</v>
      </c>
      <c r="B1" s="269"/>
      <c r="C1" s="269"/>
      <c r="D1" s="269"/>
      <c r="E1" s="269"/>
      <c r="F1" s="269"/>
    </row>
    <row r="2" spans="1:6" ht="15.75">
      <c r="A2" s="173"/>
      <c r="B2" s="173"/>
      <c r="C2" s="173"/>
      <c r="D2" s="270"/>
      <c r="E2" s="270"/>
      <c r="F2" s="173"/>
    </row>
    <row r="3" spans="1:6" s="170" customFormat="1" ht="28.5" customHeight="1">
      <c r="A3" s="276"/>
      <c r="B3" s="271" t="s">
        <v>34</v>
      </c>
      <c r="C3" s="272"/>
      <c r="D3" s="271" t="s">
        <v>102</v>
      </c>
      <c r="E3" s="272"/>
      <c r="F3" s="174"/>
    </row>
    <row r="4" spans="1:6" s="171" customFormat="1" ht="30" customHeight="1">
      <c r="A4" s="276"/>
      <c r="B4" s="175" t="s">
        <v>103</v>
      </c>
      <c r="C4" s="175" t="s">
        <v>104</v>
      </c>
      <c r="D4" s="175" t="s">
        <v>103</v>
      </c>
      <c r="E4" s="175" t="s">
        <v>104</v>
      </c>
      <c r="F4" s="174"/>
    </row>
    <row r="5" spans="1:7" s="171" customFormat="1" ht="27.75" customHeight="1">
      <c r="A5" s="176" t="s">
        <v>105</v>
      </c>
      <c r="B5" s="177">
        <f>'[2]6'!B7</f>
        <v>384953.6597</v>
      </c>
      <c r="C5" s="178">
        <f>'[2]6'!D7</f>
        <v>5.19</v>
      </c>
      <c r="D5" s="179">
        <f>'[2]6'!E7</f>
        <v>176647.0296</v>
      </c>
      <c r="E5" s="178">
        <f>'[2]6'!G7</f>
        <v>-8.78</v>
      </c>
      <c r="F5" s="180"/>
      <c r="G5" s="181"/>
    </row>
    <row r="6" spans="1:8" s="170" customFormat="1" ht="27.75" customHeight="1">
      <c r="A6" s="182" t="s">
        <v>106</v>
      </c>
      <c r="B6" s="183">
        <f>'[2]6'!B8</f>
        <v>14670.3307</v>
      </c>
      <c r="C6" s="145">
        <f>'[2]6'!D8</f>
        <v>-33.10608198742339</v>
      </c>
      <c r="D6" s="184">
        <f>'[2]6'!E8</f>
        <v>14670.3307</v>
      </c>
      <c r="E6" s="145">
        <f>'[2]6'!G8</f>
        <v>-33.10608198742339</v>
      </c>
      <c r="F6" s="180"/>
      <c r="G6" s="181"/>
      <c r="H6" s="171"/>
    </row>
    <row r="7" spans="1:8" s="170" customFormat="1" ht="27.75" customHeight="1">
      <c r="A7" s="182" t="s">
        <v>107</v>
      </c>
      <c r="B7" s="183">
        <f>'[2]6'!B9</f>
        <v>178343.7127</v>
      </c>
      <c r="C7" s="145">
        <f>'[2]6'!D9</f>
        <v>2.767657078015767</v>
      </c>
      <c r="D7" s="184">
        <f>'[2]6'!E9</f>
        <v>106379.1437</v>
      </c>
      <c r="E7" s="145">
        <f>'[2]6'!G9</f>
        <v>-5.268104318196232</v>
      </c>
      <c r="F7" s="180"/>
      <c r="G7" s="181"/>
      <c r="H7" s="171"/>
    </row>
    <row r="8" spans="1:8" s="170" customFormat="1" ht="27.75" customHeight="1">
      <c r="A8" s="182" t="s">
        <v>108</v>
      </c>
      <c r="B8" s="183">
        <f>'[2]6'!B10</f>
        <v>10168.704</v>
      </c>
      <c r="C8" s="145">
        <f>'[2]6'!D10</f>
        <v>16.235306704854306</v>
      </c>
      <c r="D8" s="184">
        <f>'[2]6'!E10</f>
        <v>4734.7286</v>
      </c>
      <c r="E8" s="145">
        <f>'[2]6'!G10</f>
        <v>3.337165503138442</v>
      </c>
      <c r="F8" s="180"/>
      <c r="G8" s="181"/>
      <c r="H8" s="171"/>
    </row>
    <row r="9" spans="1:8" s="170" customFormat="1" ht="27.75" customHeight="1">
      <c r="A9" s="182" t="s">
        <v>109</v>
      </c>
      <c r="B9" s="183">
        <f>'[2]6'!B11</f>
        <v>7922.894</v>
      </c>
      <c r="C9" s="145">
        <f>'[2]6'!D11</f>
        <v>18.67541664046626</v>
      </c>
      <c r="D9" s="184">
        <f>'[2]6'!E11</f>
        <v>1309.0842</v>
      </c>
      <c r="E9" s="145">
        <f>'[2]6'!G11</f>
        <v>-1.4624396947895602</v>
      </c>
      <c r="F9" s="180"/>
      <c r="G9" s="181"/>
      <c r="H9" s="171"/>
    </row>
    <row r="10" spans="1:8" s="170" customFormat="1" ht="27.75" customHeight="1">
      <c r="A10" s="182" t="s">
        <v>110</v>
      </c>
      <c r="B10" s="183">
        <f>'[2]6'!B12</f>
        <v>25183.226</v>
      </c>
      <c r="C10" s="145">
        <f>'[2]6'!D12</f>
        <v>0.831056984110605</v>
      </c>
      <c r="D10" s="184">
        <f>'[2]6'!E12</f>
        <v>8567.9264</v>
      </c>
      <c r="E10" s="145">
        <f>'[2]6'!G12</f>
        <v>-27.417145659308517</v>
      </c>
      <c r="F10" s="180"/>
      <c r="G10" s="181"/>
      <c r="H10" s="171"/>
    </row>
    <row r="11" spans="1:8" s="170" customFormat="1" ht="27.75" customHeight="1">
      <c r="A11" s="182" t="s">
        <v>111</v>
      </c>
      <c r="B11" s="183">
        <f>'[2]6'!B13</f>
        <v>20123.942</v>
      </c>
      <c r="C11" s="145">
        <f>'[2]6'!D13</f>
        <v>13.38115593447041</v>
      </c>
      <c r="D11" s="184">
        <f>'[2]6'!E13</f>
        <v>4036.4519</v>
      </c>
      <c r="E11" s="145">
        <f>'[2]6'!G13</f>
        <v>-14.221706835605202</v>
      </c>
      <c r="F11" s="180"/>
      <c r="G11" s="181"/>
      <c r="H11" s="171"/>
    </row>
    <row r="12" spans="1:8" s="170" customFormat="1" ht="27.75" customHeight="1">
      <c r="A12" s="182" t="s">
        <v>112</v>
      </c>
      <c r="B12" s="183">
        <f>'[2]6'!B14</f>
        <v>27565.372</v>
      </c>
      <c r="C12" s="145">
        <f>'[2]6'!D14</f>
        <v>20.39358058648375</v>
      </c>
      <c r="D12" s="184">
        <f>'[2]6'!E14</f>
        <v>4702.677</v>
      </c>
      <c r="E12" s="145">
        <f>'[2]6'!G14</f>
        <v>-0.445854532999091</v>
      </c>
      <c r="F12" s="180"/>
      <c r="G12" s="181"/>
      <c r="H12" s="171"/>
    </row>
    <row r="13" spans="1:8" s="170" customFormat="1" ht="27.75" customHeight="1">
      <c r="A13" s="182" t="s">
        <v>113</v>
      </c>
      <c r="B13" s="183">
        <f>'[2]6'!B15</f>
        <v>41680.8707</v>
      </c>
      <c r="C13" s="145">
        <f>'[2]6'!D15</f>
        <v>14.568901717870098</v>
      </c>
      <c r="D13" s="184">
        <f>'[2]6'!E15</f>
        <v>12689.2568</v>
      </c>
      <c r="E13" s="145">
        <f>'[2]6'!G15</f>
        <v>4.174962976726064</v>
      </c>
      <c r="F13" s="180"/>
      <c r="G13" s="181"/>
      <c r="H13" s="171"/>
    </row>
    <row r="14" spans="1:8" s="170" customFormat="1" ht="27.75" customHeight="1">
      <c r="A14" s="182" t="s">
        <v>114</v>
      </c>
      <c r="B14" s="183">
        <f>'[2]6'!B16</f>
        <v>29961.656</v>
      </c>
      <c r="C14" s="145">
        <f>'[2]6'!D16</f>
        <v>11.888947768002353</v>
      </c>
      <c r="D14" s="184">
        <f>'[2]6'!E16</f>
        <v>7710.3921</v>
      </c>
      <c r="E14" s="145">
        <f>'[2]6'!G16</f>
        <v>-7.345134727743378</v>
      </c>
      <c r="F14" s="180"/>
      <c r="G14" s="181"/>
      <c r="H14" s="171"/>
    </row>
    <row r="15" spans="1:8" s="170" customFormat="1" ht="27.75" customHeight="1">
      <c r="A15" s="182" t="s">
        <v>115</v>
      </c>
      <c r="B15" s="183">
        <f>'[2]6'!B17</f>
        <v>25002.78</v>
      </c>
      <c r="C15" s="145">
        <f>'[2]6'!D17</f>
        <v>11.578906969603924</v>
      </c>
      <c r="D15" s="184">
        <f>'[2]6'!E17</f>
        <v>10808.1813</v>
      </c>
      <c r="E15" s="145">
        <f>'[2]6'!G17</f>
        <v>1.625355966033748</v>
      </c>
      <c r="F15" s="180"/>
      <c r="G15" s="181"/>
      <c r="H15" s="171"/>
    </row>
    <row r="16" spans="1:8" s="170" customFormat="1" ht="27.75" customHeight="1">
      <c r="A16" s="185" t="s">
        <v>116</v>
      </c>
      <c r="B16" s="183">
        <f>'[2]6'!B18</f>
        <v>4330.1716</v>
      </c>
      <c r="C16" s="145">
        <f>'[2]6'!D18</f>
        <v>12.15266039914404</v>
      </c>
      <c r="D16" s="184">
        <f>'[2]6'!E18</f>
        <v>1038.8569</v>
      </c>
      <c r="E16" s="145">
        <f>'[2]6'!G18</f>
        <v>-8.403654307098108</v>
      </c>
      <c r="F16" s="180"/>
      <c r="G16" s="181"/>
      <c r="H16" s="171"/>
    </row>
    <row r="17" spans="1:6" ht="15.75">
      <c r="A17" s="273" t="s">
        <v>117</v>
      </c>
      <c r="B17" s="274"/>
      <c r="C17" s="274"/>
      <c r="D17" s="275"/>
      <c r="E17" s="275"/>
      <c r="F17" s="27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12" sqref="E12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277" t="s">
        <v>118</v>
      </c>
      <c r="B1" s="277"/>
      <c r="C1" s="277"/>
      <c r="D1" s="277"/>
    </row>
    <row r="2" ht="15.75">
      <c r="D2" s="1"/>
    </row>
    <row r="3" spans="1:4" ht="32.25" customHeight="1">
      <c r="A3" s="161" t="s">
        <v>61</v>
      </c>
      <c r="B3" s="162" t="s">
        <v>119</v>
      </c>
      <c r="C3" s="31" t="s">
        <v>23</v>
      </c>
      <c r="D3" s="163" t="s">
        <v>104</v>
      </c>
    </row>
    <row r="4" spans="1:4" ht="29.25" customHeight="1">
      <c r="A4" s="164" t="s">
        <v>120</v>
      </c>
      <c r="B4" s="165" t="s">
        <v>121</v>
      </c>
      <c r="C4" s="166">
        <f>'[12]3月'!E4</f>
        <v>2277.45</v>
      </c>
      <c r="D4" s="57">
        <f>'[12]3月'!M4</f>
        <v>-14.715982070303284</v>
      </c>
    </row>
    <row r="5" spans="1:4" ht="29.25" customHeight="1">
      <c r="A5" s="167" t="s">
        <v>122</v>
      </c>
      <c r="B5" s="168" t="s">
        <v>121</v>
      </c>
      <c r="C5" s="166">
        <f>'[12]3月'!E5</f>
        <v>2277.45</v>
      </c>
      <c r="D5" s="57">
        <f>'[12]3月'!M5</f>
        <v>-14.715982070303284</v>
      </c>
    </row>
    <row r="6" spans="1:4" ht="29.25" customHeight="1">
      <c r="A6" s="167" t="s">
        <v>123</v>
      </c>
      <c r="B6" s="168" t="s">
        <v>121</v>
      </c>
      <c r="C6" s="166">
        <f>'[12]3月'!E6</f>
        <v>0</v>
      </c>
      <c r="D6" s="57">
        <f>'[12]3月'!M6</f>
        <v>0</v>
      </c>
    </row>
    <row r="7" spans="1:4" ht="29.25" customHeight="1">
      <c r="A7" s="149" t="s">
        <v>124</v>
      </c>
      <c r="B7" s="165" t="s">
        <v>125</v>
      </c>
      <c r="C7" s="166">
        <f>'[12]3月'!E7</f>
        <v>113260.22000000002</v>
      </c>
      <c r="D7" s="57">
        <f>'[12]3月'!M7</f>
        <v>-19.611332977218225</v>
      </c>
    </row>
    <row r="8" spans="1:4" ht="29.25" customHeight="1">
      <c r="A8" s="167" t="s">
        <v>126</v>
      </c>
      <c r="B8" s="168" t="s">
        <v>125</v>
      </c>
      <c r="C8" s="166">
        <f>'[12]3月'!E8</f>
        <v>113260.22000000002</v>
      </c>
      <c r="D8" s="57">
        <f>'[12]3月'!M8</f>
        <v>-19.611332977218225</v>
      </c>
    </row>
    <row r="9" spans="1:4" ht="29.25" customHeight="1">
      <c r="A9" s="167" t="s">
        <v>127</v>
      </c>
      <c r="B9" s="168" t="s">
        <v>125</v>
      </c>
      <c r="C9" s="166">
        <f>'[12]3月'!E9</f>
        <v>0</v>
      </c>
      <c r="D9" s="57">
        <f>'[12]3月'!M9</f>
        <v>0</v>
      </c>
    </row>
    <row r="10" spans="1:4" ht="29.25" customHeight="1">
      <c r="A10" s="164" t="s">
        <v>128</v>
      </c>
      <c r="B10" s="165" t="s">
        <v>129</v>
      </c>
      <c r="C10" s="166">
        <f>'[12]3月'!E10</f>
        <v>8129.0763</v>
      </c>
      <c r="D10" s="57">
        <f>'[12]3月'!M10</f>
        <v>12.190540948065916</v>
      </c>
    </row>
    <row r="11" spans="1:4" ht="29.25" customHeight="1">
      <c r="A11" s="167" t="s">
        <v>130</v>
      </c>
      <c r="B11" s="168" t="s">
        <v>129</v>
      </c>
      <c r="C11" s="166">
        <f>'[12]3月'!E11</f>
        <v>5764.5599999999995</v>
      </c>
      <c r="D11" s="57">
        <f>'[12]3月'!M11</f>
        <v>12.636140887011365</v>
      </c>
    </row>
    <row r="12" spans="1:4" ht="29.25" customHeight="1">
      <c r="A12" s="167" t="s">
        <v>131</v>
      </c>
      <c r="B12" s="168" t="s">
        <v>129</v>
      </c>
      <c r="C12" s="166">
        <f>'[12]3月'!E12</f>
        <v>2364.5163000000002</v>
      </c>
      <c r="D12" s="57">
        <f>'[12]3月'!M12</f>
        <v>11.118827055699398</v>
      </c>
    </row>
    <row r="13" spans="1:4" ht="29.25" customHeight="1">
      <c r="A13" s="149" t="s">
        <v>132</v>
      </c>
      <c r="B13" s="165" t="s">
        <v>133</v>
      </c>
      <c r="C13" s="166">
        <f>'[12]3月'!E13</f>
        <v>1057411.9192</v>
      </c>
      <c r="D13" s="57">
        <f>'[12]3月'!M13</f>
        <v>6.718577092468237</v>
      </c>
    </row>
    <row r="14" spans="1:4" ht="29.25" customHeight="1">
      <c r="A14" s="167" t="s">
        <v>134</v>
      </c>
      <c r="B14" s="168" t="s">
        <v>133</v>
      </c>
      <c r="C14" s="166">
        <f>'[12]3月'!E14</f>
        <v>861399.6299999999</v>
      </c>
      <c r="D14" s="57">
        <f>'[12]3月'!M14</f>
        <v>3.973833586657477</v>
      </c>
    </row>
    <row r="15" spans="1:4" ht="29.25" customHeight="1">
      <c r="A15" s="167" t="s">
        <v>135</v>
      </c>
      <c r="B15" s="168" t="s">
        <v>133</v>
      </c>
      <c r="C15" s="166">
        <f>'[12]3月'!E15</f>
        <v>196012.2892</v>
      </c>
      <c r="D15" s="57">
        <f>'[12]3月'!M15</f>
        <v>20.723871539399212</v>
      </c>
    </row>
    <row r="16" spans="1:4" ht="29.25" customHeight="1">
      <c r="A16" s="149" t="s">
        <v>136</v>
      </c>
      <c r="B16" s="165" t="s">
        <v>129</v>
      </c>
      <c r="C16" s="166">
        <f>'[12]3月'!E16</f>
        <v>2720.1842</v>
      </c>
      <c r="D16" s="57">
        <f>'[12]3月'!M16</f>
        <v>7.447444377592788</v>
      </c>
    </row>
    <row r="17" spans="1:4" ht="29.25" customHeight="1">
      <c r="A17" s="151" t="s">
        <v>137</v>
      </c>
      <c r="B17" s="169" t="s">
        <v>138</v>
      </c>
      <c r="C17" s="166">
        <f>'[12]3月'!E17</f>
        <v>111879</v>
      </c>
      <c r="D17" s="57">
        <f>'[12]3月'!M17</f>
        <v>20.80856508851778</v>
      </c>
    </row>
    <row r="18" spans="1:4" ht="15.75">
      <c r="A18" s="278" t="s">
        <v>139</v>
      </c>
      <c r="B18" s="278"/>
      <c r="C18" s="278"/>
      <c r="D18" s="278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3" sqref="H13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4" bestFit="1" customWidth="1"/>
  </cols>
  <sheetData>
    <row r="1" spans="1:4" ht="24.75">
      <c r="A1" s="277" t="s">
        <v>39</v>
      </c>
      <c r="B1" s="277"/>
      <c r="C1" s="91"/>
      <c r="D1" s="91"/>
    </row>
    <row r="3" spans="1:2" ht="17.25">
      <c r="A3" s="64"/>
      <c r="B3" s="154"/>
    </row>
    <row r="4" spans="1:4" ht="24.75" customHeight="1">
      <c r="A4" s="155" t="s">
        <v>61</v>
      </c>
      <c r="B4" s="156" t="s">
        <v>104</v>
      </c>
      <c r="D4"/>
    </row>
    <row r="5" spans="1:2" s="43" customFormat="1" ht="23.25" customHeight="1">
      <c r="A5" s="157" t="s">
        <v>140</v>
      </c>
      <c r="B5" s="159">
        <f>'[7]T085622_1'!E6</f>
        <v>14.2</v>
      </c>
    </row>
    <row r="6" spans="1:2" s="43" customFormat="1" ht="23.25" customHeight="1">
      <c r="A6" s="158" t="s">
        <v>141</v>
      </c>
      <c r="B6" s="159" t="str">
        <f>'[7]T085622_1'!E7</f>
        <v>  </v>
      </c>
    </row>
    <row r="7" spans="1:2" s="43" customFormat="1" ht="23.25" customHeight="1">
      <c r="A7" s="158" t="s">
        <v>142</v>
      </c>
      <c r="B7" s="159">
        <f>'[7]T085622_1'!E8</f>
        <v>2</v>
      </c>
    </row>
    <row r="8" spans="1:2" s="43" customFormat="1" ht="23.25" customHeight="1">
      <c r="A8" s="158" t="s">
        <v>143</v>
      </c>
      <c r="B8" s="159">
        <f>'[7]T085622_1'!E9</f>
        <v>25.4</v>
      </c>
    </row>
    <row r="9" spans="1:2" s="43" customFormat="1" ht="23.25" customHeight="1">
      <c r="A9" s="158" t="s">
        <v>144</v>
      </c>
      <c r="B9" s="159">
        <f>'[7]T085622_1'!E10</f>
        <v>26.4</v>
      </c>
    </row>
    <row r="10" spans="1:2" s="43" customFormat="1" ht="23.25" customHeight="1">
      <c r="A10" s="158" t="s">
        <v>145</v>
      </c>
      <c r="B10" s="159" t="str">
        <f>'[7]T085622_1'!E11</f>
        <v>  </v>
      </c>
    </row>
    <row r="11" spans="1:2" s="43" customFormat="1" ht="23.25" customHeight="1">
      <c r="A11" s="158" t="s">
        <v>146</v>
      </c>
      <c r="B11" s="159">
        <f>'[7]T085622_1'!E12</f>
        <v>-85.4</v>
      </c>
    </row>
    <row r="12" spans="1:2" s="43" customFormat="1" ht="23.25" customHeight="1">
      <c r="A12" s="158" t="s">
        <v>147</v>
      </c>
      <c r="B12" s="159">
        <f>'[7]T085622_1'!E13</f>
        <v>15.9</v>
      </c>
    </row>
    <row r="13" spans="1:2" s="43" customFormat="1" ht="23.25" customHeight="1">
      <c r="A13" s="158" t="s">
        <v>148</v>
      </c>
      <c r="B13" s="159" t="str">
        <f>'[7]T085622_1'!E14</f>
        <v>  </v>
      </c>
    </row>
    <row r="14" spans="1:2" s="43" customFormat="1" ht="23.25" customHeight="1">
      <c r="A14" s="158" t="s">
        <v>149</v>
      </c>
      <c r="B14" s="159">
        <f>'[7]T085622_1'!E15</f>
        <v>-11.2</v>
      </c>
    </row>
    <row r="15" spans="1:2" s="43" customFormat="1" ht="23.25" customHeight="1">
      <c r="A15" s="158" t="s">
        <v>150</v>
      </c>
      <c r="B15" s="159">
        <f>'[7]T085622_1'!E16</f>
        <v>25.1</v>
      </c>
    </row>
    <row r="16" spans="1:2" s="43" customFormat="1" ht="23.25" customHeight="1">
      <c r="A16" s="158" t="s">
        <v>151</v>
      </c>
      <c r="B16" s="159">
        <f>'[7]T085622_1'!E17</f>
        <v>9</v>
      </c>
    </row>
    <row r="17" spans="1:2" s="43" customFormat="1" ht="23.25" customHeight="1">
      <c r="A17" s="158" t="s">
        <v>152</v>
      </c>
      <c r="B17" s="159" t="str">
        <f>'[7]T085622_1'!E18</f>
        <v>  </v>
      </c>
    </row>
    <row r="18" spans="1:4" s="43" customFormat="1" ht="22.5" customHeight="1">
      <c r="A18" s="158" t="s">
        <v>153</v>
      </c>
      <c r="B18" s="159">
        <f>'[7]T085622_1'!E19</f>
        <v>-19.2</v>
      </c>
      <c r="C18"/>
      <c r="D18" s="4"/>
    </row>
    <row r="19" spans="1:5" ht="22.5" customHeight="1">
      <c r="A19" s="158" t="s">
        <v>154</v>
      </c>
      <c r="B19" s="159">
        <f>'[7]T085622_1'!E20</f>
        <v>27.9</v>
      </c>
      <c r="E19" s="43"/>
    </row>
    <row r="20" spans="1:5" ht="22.5" customHeight="1">
      <c r="A20" s="158" t="s">
        <v>155</v>
      </c>
      <c r="B20" s="159">
        <f>'[7]T085622_1'!E21</f>
        <v>-1.1</v>
      </c>
      <c r="E20" s="43"/>
    </row>
    <row r="21" spans="1:5" ht="22.5" customHeight="1">
      <c r="A21" s="158" t="s">
        <v>156</v>
      </c>
      <c r="B21" s="159">
        <f>'[7]T085622_1'!E22</f>
        <v>70.2</v>
      </c>
      <c r="E21" s="43"/>
    </row>
    <row r="22" spans="1:5" ht="22.5" customHeight="1">
      <c r="A22" s="158" t="s">
        <v>157</v>
      </c>
      <c r="B22" s="159">
        <f>'[7]T085622_1'!E23</f>
        <v>30.6</v>
      </c>
      <c r="E22" s="43"/>
    </row>
    <row r="23" spans="1:5" s="153" customFormat="1" ht="22.5" customHeight="1">
      <c r="A23" s="158" t="s">
        <v>158</v>
      </c>
      <c r="B23" s="159">
        <f>'[7]T085622_1'!E26</f>
        <v>15.8</v>
      </c>
      <c r="C23"/>
      <c r="D23" s="4"/>
      <c r="E23" s="43"/>
    </row>
    <row r="24" spans="1:5" s="153" customFormat="1" ht="22.5" customHeight="1">
      <c r="A24" s="158" t="s">
        <v>159</v>
      </c>
      <c r="B24" s="159">
        <f>'[7]T085622_1'!E27</f>
        <v>10.6</v>
      </c>
      <c r="C24"/>
      <c r="D24" s="4"/>
      <c r="E24" s="43"/>
    </row>
    <row r="25" spans="1:5" s="153" customFormat="1" ht="22.5" customHeight="1">
      <c r="A25" s="158" t="s">
        <v>160</v>
      </c>
      <c r="B25" s="159">
        <f>'[7]T085622_1'!E28</f>
        <v>-0.1</v>
      </c>
      <c r="C25"/>
      <c r="D25" s="4"/>
      <c r="E25" s="43"/>
    </row>
    <row r="26" spans="1:5" ht="22.5" customHeight="1">
      <c r="A26" s="158" t="s">
        <v>161</v>
      </c>
      <c r="B26" s="159">
        <f>'[7]T085622_1'!E29</f>
        <v>23.1</v>
      </c>
      <c r="E26" s="43"/>
    </row>
    <row r="27" spans="1:5" ht="17.25">
      <c r="A27" s="158" t="s">
        <v>162</v>
      </c>
      <c r="B27" s="159" t="str">
        <f>'[7]T085622_1'!E30</f>
        <v>  </v>
      </c>
      <c r="E27" s="43"/>
    </row>
    <row r="28" spans="1:5" ht="17.25">
      <c r="A28" s="158" t="s">
        <v>163</v>
      </c>
      <c r="B28" s="159">
        <f>'[7]T085622_1'!E31</f>
        <v>12.5</v>
      </c>
      <c r="E28" s="43"/>
    </row>
    <row r="29" spans="1:5" ht="17.25">
      <c r="A29" s="158" t="s">
        <v>164</v>
      </c>
      <c r="B29" s="159">
        <f>'[7]T085622_1'!E32</f>
        <v>41.1</v>
      </c>
      <c r="E29" s="43"/>
    </row>
    <row r="30" spans="1:5" ht="17.25">
      <c r="A30" s="158" t="s">
        <v>165</v>
      </c>
      <c r="B30" s="159">
        <f>'[7]T085622_1'!E33</f>
        <v>18.2</v>
      </c>
      <c r="E30" s="43"/>
    </row>
    <row r="31" spans="1:5" ht="17.25">
      <c r="A31" s="160" t="s">
        <v>166</v>
      </c>
      <c r="B31" s="159">
        <f>'[7]T085622_1'!E34</f>
        <v>0</v>
      </c>
      <c r="E31" s="43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8" sqref="G8"/>
    </sheetView>
  </sheetViews>
  <sheetFormatPr defaultColWidth="8.00390625" defaultRowHeight="14.25"/>
  <cols>
    <col min="1" max="1" width="25.50390625" style="0" customWidth="1"/>
    <col min="2" max="2" width="12.75390625" style="137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67" t="s">
        <v>167</v>
      </c>
      <c r="B1" s="267"/>
      <c r="C1" s="267"/>
      <c r="D1" s="267"/>
      <c r="E1" s="138"/>
      <c r="F1" s="138"/>
    </row>
    <row r="2" spans="1:6" ht="17.25">
      <c r="A2" s="64"/>
      <c r="B2" s="45"/>
      <c r="C2" s="64"/>
      <c r="D2" s="139"/>
      <c r="E2" s="140"/>
      <c r="F2" s="140"/>
    </row>
    <row r="3" spans="1:4" ht="36.75" customHeight="1">
      <c r="A3" s="66" t="s">
        <v>168</v>
      </c>
      <c r="B3" s="66" t="s">
        <v>119</v>
      </c>
      <c r="C3" s="141" t="s">
        <v>169</v>
      </c>
      <c r="D3" s="142" t="s">
        <v>104</v>
      </c>
    </row>
    <row r="4" spans="1:4" s="1" customFormat="1" ht="28.5" customHeight="1">
      <c r="A4" s="143" t="s">
        <v>170</v>
      </c>
      <c r="B4" s="144" t="s">
        <v>26</v>
      </c>
      <c r="C4" s="233">
        <f>'[8]1、X40039_2019年3月'!C5/10000</f>
        <v>35.7133</v>
      </c>
      <c r="D4" s="232">
        <f>'[8]1、X40039_2019年3月'!E5</f>
        <v>23.05</v>
      </c>
    </row>
    <row r="5" spans="1:7" ht="28.5" customHeight="1">
      <c r="A5" s="146" t="s">
        <v>171</v>
      </c>
      <c r="B5" s="147" t="s">
        <v>26</v>
      </c>
      <c r="C5" s="233">
        <f>'[8]1、X40039_2019年3月'!C6/10000</f>
        <v>26.9458</v>
      </c>
      <c r="D5" s="232">
        <f>'[8]1、X40039_2019年3月'!E6</f>
        <v>27.01</v>
      </c>
      <c r="F5" s="1"/>
      <c r="G5" s="1"/>
    </row>
    <row r="6" spans="1:7" ht="28.5" customHeight="1">
      <c r="A6" s="146" t="s">
        <v>172</v>
      </c>
      <c r="B6" s="148" t="s">
        <v>26</v>
      </c>
      <c r="C6" s="233">
        <f>'[8]1、X40039_2019年3月'!C7/10000</f>
        <v>3.2323</v>
      </c>
      <c r="D6" s="232">
        <f>'[8]1、X40039_2019年3月'!E7</f>
        <v>20.97</v>
      </c>
      <c r="F6" s="1"/>
      <c r="G6" s="1"/>
    </row>
    <row r="7" spans="1:4" s="1" customFormat="1" ht="28.5" customHeight="1">
      <c r="A7" s="149" t="s">
        <v>43</v>
      </c>
      <c r="B7" s="150" t="s">
        <v>44</v>
      </c>
      <c r="C7" s="233">
        <f>'[8]1、X40039_2019年3月'!C8/10000</f>
        <v>99.2448</v>
      </c>
      <c r="D7" s="232">
        <f>'[8]1、X40039_2019年3月'!E8</f>
        <v>9.27</v>
      </c>
    </row>
    <row r="8" spans="1:7" ht="28.5" customHeight="1">
      <c r="A8" s="146" t="s">
        <v>171</v>
      </c>
      <c r="B8" s="148" t="s">
        <v>44</v>
      </c>
      <c r="C8" s="233">
        <f>'[8]1、X40039_2019年3月'!C9/10000</f>
        <v>82.625</v>
      </c>
      <c r="D8" s="232">
        <f>'[8]1、X40039_2019年3月'!E9</f>
        <v>2.43</v>
      </c>
      <c r="F8" s="1"/>
      <c r="G8" s="1"/>
    </row>
    <row r="9" spans="1:7" ht="28.5" customHeight="1">
      <c r="A9" s="149" t="s">
        <v>45</v>
      </c>
      <c r="B9" s="150" t="s">
        <v>26</v>
      </c>
      <c r="C9" s="233">
        <f>'[8]1、X40039_2019年3月'!C10/10000</f>
        <v>62.0527</v>
      </c>
      <c r="D9" s="232">
        <f>'[8]1、X40039_2019年3月'!E10</f>
        <v>12.23</v>
      </c>
      <c r="F9" s="1"/>
      <c r="G9" s="1"/>
    </row>
    <row r="10" spans="1:4" s="1" customFormat="1" ht="28.5" customHeight="1">
      <c r="A10" s="146" t="s">
        <v>171</v>
      </c>
      <c r="B10" s="148" t="s">
        <v>26</v>
      </c>
      <c r="C10" s="233">
        <f>'[8]1、X40039_2019年3月'!C11/10000</f>
        <v>51.7045</v>
      </c>
      <c r="D10" s="232">
        <f>'[8]1、X40039_2019年3月'!E11</f>
        <v>29.42</v>
      </c>
    </row>
    <row r="11" spans="1:8" ht="28.5" customHeight="1">
      <c r="A11" s="149" t="s">
        <v>173</v>
      </c>
      <c r="B11" s="150" t="s">
        <v>44</v>
      </c>
      <c r="C11" s="233">
        <f>'[8]1、X40039_2019年3月'!C12/10000</f>
        <v>2034.7299</v>
      </c>
      <c r="D11" s="232">
        <f>'[8]1、X40039_2019年3月'!E12</f>
        <v>37.56</v>
      </c>
      <c r="F11" s="1"/>
      <c r="G11" s="1"/>
      <c r="H11" s="1"/>
    </row>
    <row r="12" spans="1:8" ht="28.5" customHeight="1">
      <c r="A12" s="146" t="s">
        <v>171</v>
      </c>
      <c r="B12" s="148" t="s">
        <v>44</v>
      </c>
      <c r="C12" s="233">
        <f>'[8]1、X40039_2019年3月'!C13/10000</f>
        <v>1583.4751</v>
      </c>
      <c r="D12" s="232">
        <f>'[8]1、X40039_2019年3月'!E13</f>
        <v>40.04</v>
      </c>
      <c r="F12" s="1"/>
      <c r="G12" s="1"/>
      <c r="H12" s="1"/>
    </row>
    <row r="13" spans="1:4" s="1" customFormat="1" ht="28.5" customHeight="1">
      <c r="A13" s="149" t="s">
        <v>174</v>
      </c>
      <c r="B13" s="150" t="s">
        <v>44</v>
      </c>
      <c r="C13" s="233">
        <f>'[8]1、X40039_2019年3月'!C14/10000</f>
        <v>154.1103</v>
      </c>
      <c r="D13" s="232">
        <f>'[8]1、X40039_2019年3月'!E14</f>
        <v>78.31</v>
      </c>
    </row>
    <row r="14" spans="1:8" ht="28.5" customHeight="1">
      <c r="A14" s="146" t="s">
        <v>171</v>
      </c>
      <c r="B14" s="148" t="s">
        <v>44</v>
      </c>
      <c r="C14" s="233">
        <f>'[8]1、X40039_2019年3月'!C15/10000</f>
        <v>125.0846</v>
      </c>
      <c r="D14" s="232">
        <f>'[8]1、X40039_2019年3月'!E15</f>
        <v>103.33</v>
      </c>
      <c r="F14" s="1"/>
      <c r="G14" s="1"/>
      <c r="H14" s="1"/>
    </row>
    <row r="15" spans="1:8" ht="28.5" customHeight="1">
      <c r="A15" s="149" t="s">
        <v>175</v>
      </c>
      <c r="B15" s="150" t="s">
        <v>44</v>
      </c>
      <c r="C15" s="233">
        <f>'[8]1、X40039_2019年3月'!C16/10000</f>
        <v>113.1353</v>
      </c>
      <c r="D15" s="232">
        <f>'[8]1、X40039_2019年3月'!E16</f>
        <v>278.28</v>
      </c>
      <c r="F15" s="1"/>
      <c r="G15" s="1"/>
      <c r="H15" s="1"/>
    </row>
    <row r="16" spans="1:7" ht="28.5" customHeight="1">
      <c r="A16" s="146" t="s">
        <v>171</v>
      </c>
      <c r="B16" s="148" t="s">
        <v>44</v>
      </c>
      <c r="C16" s="233">
        <f>'[8]1、X40039_2019年3月'!C17/10000</f>
        <v>81.3336</v>
      </c>
      <c r="D16" s="232">
        <f>'[8]1、X40039_2019年3月'!E17</f>
        <v>246.12</v>
      </c>
      <c r="F16" s="1"/>
      <c r="G16" s="1"/>
    </row>
    <row r="17" spans="1:7" ht="28.5" customHeight="1">
      <c r="A17" s="149" t="s">
        <v>176</v>
      </c>
      <c r="B17" s="150" t="s">
        <v>44</v>
      </c>
      <c r="C17" s="233">
        <f>'[8]1、X40039_2019年3月'!C22/10000</f>
        <v>109.9631</v>
      </c>
      <c r="D17" s="232">
        <f>'[8]1、X40039_2019年3月'!E22</f>
        <v>-25.37</v>
      </c>
      <c r="F17" s="1"/>
      <c r="G17" s="1"/>
    </row>
    <row r="18" spans="1:7" ht="28.5" customHeight="1">
      <c r="A18" s="151" t="s">
        <v>171</v>
      </c>
      <c r="B18" s="152" t="s">
        <v>44</v>
      </c>
      <c r="C18" s="233">
        <f>'[8]1、X40039_2019年3月'!C23/10000</f>
        <v>53.7315</v>
      </c>
      <c r="D18" s="232">
        <f>'[8]1、X40039_2019年3月'!E23</f>
        <v>-36.84</v>
      </c>
      <c r="F18" s="1"/>
      <c r="G18" s="1"/>
    </row>
    <row r="19" spans="1:4" ht="17.25">
      <c r="A19" s="64"/>
      <c r="B19" s="45"/>
      <c r="C19" s="64"/>
      <c r="D19" s="64"/>
    </row>
    <row r="20" spans="1:4" ht="17.25">
      <c r="A20" s="64"/>
      <c r="B20" s="45"/>
      <c r="C20" s="64"/>
      <c r="D20" s="64"/>
    </row>
    <row r="21" spans="1:4" ht="17.25">
      <c r="A21" s="64"/>
      <c r="B21" s="45"/>
      <c r="C21" s="64"/>
      <c r="D21" s="64"/>
    </row>
    <row r="22" spans="1:4" ht="17.25">
      <c r="A22" s="64"/>
      <c r="B22" s="45"/>
      <c r="C22" s="64"/>
      <c r="D22" s="64"/>
    </row>
    <row r="23" spans="1:4" ht="17.25">
      <c r="A23" s="64"/>
      <c r="B23" s="45"/>
      <c r="C23" s="64"/>
      <c r="D23" s="64"/>
    </row>
    <row r="24" spans="1:4" ht="17.25">
      <c r="A24" s="64"/>
      <c r="B24" s="45"/>
      <c r="C24" s="64"/>
      <c r="D24" s="64"/>
    </row>
    <row r="25" spans="1:4" ht="17.25">
      <c r="A25" s="64"/>
      <c r="B25" s="45"/>
      <c r="C25" s="64"/>
      <c r="D25" s="64"/>
    </row>
    <row r="26" spans="1:4" ht="17.25">
      <c r="A26" s="64"/>
      <c r="B26" s="45"/>
      <c r="C26" s="64"/>
      <c r="D26" s="64"/>
    </row>
    <row r="27" spans="1:4" ht="17.25">
      <c r="A27" s="64"/>
      <c r="B27" s="45"/>
      <c r="C27" s="64"/>
      <c r="D27" s="6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2019-04-22T02:49:33Z</cp:lastPrinted>
  <dcterms:created xsi:type="dcterms:W3CDTF">2003-01-07T10:46:14Z</dcterms:created>
  <dcterms:modified xsi:type="dcterms:W3CDTF">2019-05-15T01:29:40Z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