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3" tabRatio="935" firstSheet="1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2" sheetId="15" r:id="rId15"/>
    <sheet name="港区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<sst xmlns="http://schemas.openxmlformats.org/spreadsheetml/2006/main" count="469" uniqueCount="316">
  <si>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</si>
  <si>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</si>
  <si>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</si>
  <si>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</si>
  <si>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</si>
  <si>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</si>
  <si>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</si>
  <si>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</si>
  <si>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6%-6.5%</t>
  </si>
  <si>
    <t>7.5%—8%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</si>
  <si>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</si>
  <si>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</si>
  <si>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</si>
  <si>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</si>
  <si>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</si>
  <si>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稳中提质，国际收支基本平衡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</si>
  <si>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</si>
  <si>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</si>
  <si>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</si>
  <si>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r>
      <t>4%</t>
    </r>
    <r>
      <rPr>
        <sz val="11"/>
        <rFont val="宋体"/>
        <family val="0"/>
      </rPr>
      <t>（地方财政）</t>
    </r>
  </si>
  <si>
    <r>
      <rPr>
        <sz val="12"/>
        <rFont val="宋体"/>
        <family val="0"/>
      </rPr>
      <t>城乡居民收入</t>
    </r>
  </si>
  <si>
    <t>和经济增长基本同步</t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</si>
  <si>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</si>
  <si>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</si>
  <si>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t>1100万人以上</t>
  </si>
  <si>
    <t>70万人</t>
  </si>
  <si>
    <t>城镇调查失业率</t>
  </si>
  <si>
    <t>4.5%以内</t>
  </si>
  <si>
    <r>
      <t>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</si>
  <si>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</si>
  <si>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下降3%左右</t>
  </si>
  <si>
    <t>下降2.5%</t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</si>
  <si>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</si>
  <si>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主要指标</t>
  </si>
  <si>
    <t>单 位</t>
  </si>
  <si>
    <t>总量</t>
  </si>
  <si>
    <t>增 幅（%）</t>
  </si>
  <si>
    <t>生产总值</t>
  </si>
  <si>
    <t>亿元</t>
  </si>
  <si>
    <t>季度公布</t>
  </si>
  <si>
    <t xml:space="preserve">  第一产业</t>
  </si>
  <si>
    <t xml:space="preserve">  第二产业</t>
  </si>
  <si>
    <t xml:space="preserve">  第三产业</t>
  </si>
  <si>
    <t>一般公共预算收入</t>
  </si>
  <si>
    <t xml:space="preserve">  一般公共预算地方收入</t>
  </si>
  <si>
    <t>一般公共预算支出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</si>
  <si>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</si>
  <si>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</si>
  <si>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</si>
  <si>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</si>
  <si>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</si>
  <si>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</si>
  <si>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</si>
  <si>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</si>
  <si>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</si>
  <si>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</si>
  <si>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</si>
  <si>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</si>
  <si>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</si>
  <si>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</si>
  <si>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</si>
  <si>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</si>
  <si>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</si>
  <si>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</si>
  <si>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</si>
  <si>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</si>
  <si>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</si>
  <si>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</si>
  <si>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</si>
  <si>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</si>
  <si>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</si>
  <si>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</si>
  <si>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</si>
  <si>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</si>
  <si>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</si>
  <si>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</si>
  <si>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</si>
  <si>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</si>
  <si>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</si>
  <si>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</si>
  <si>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</si>
  <si>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</si>
  <si>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</si>
  <si>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</si>
  <si>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</si>
  <si>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</si>
  <si>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</si>
  <si>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</si>
  <si>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</si>
  <si>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</si>
  <si>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</si>
  <si>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</si>
  <si>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</si>
  <si>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</si>
  <si>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</si>
  <si>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</si>
  <si>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</si>
  <si>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</si>
  <si>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</si>
  <si>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</si>
  <si>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</si>
  <si>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</si>
  <si>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</si>
  <si>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</si>
  <si>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</si>
  <si>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</si>
  <si>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</si>
  <si>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</si>
  <si>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</si>
  <si>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</si>
  <si>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</si>
  <si>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</si>
  <si>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</si>
  <si>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</si>
  <si>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</si>
  <si>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</si>
  <si>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</si>
  <si>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</si>
  <si>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</si>
  <si>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</si>
  <si>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</si>
  <si>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</si>
  <si>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</si>
  <si>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</si>
  <si>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</si>
  <si>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</si>
  <si>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</si>
  <si>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</si>
  <si>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</si>
  <si>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</si>
  <si>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</si>
  <si>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</si>
  <si>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</si>
  <si>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</si>
  <si>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</si>
  <si>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</si>
  <si>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</si>
  <si>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</si>
  <si>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</si>
  <si>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</si>
  <si>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</si>
  <si>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</si>
  <si>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</si>
  <si>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</si>
  <si>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</si>
  <si>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</si>
  <si>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</si>
  <si>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</si>
  <si>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</si>
  <si>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</si>
  <si>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</si>
  <si>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</si>
  <si>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</si>
  <si>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</si>
  <si>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</si>
  <si>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</si>
  <si>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</si>
  <si>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</si>
  <si>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</si>
  <si>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</si>
  <si>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</si>
  <si>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</si>
  <si>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</si>
  <si>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</si>
  <si>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</si>
  <si>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</si>
  <si>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</si>
  <si>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</si>
  <si>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</si>
  <si>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</si>
  <si>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</si>
  <si>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</si>
  <si>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</si>
  <si>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</si>
  <si>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</si>
  <si>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</si>
  <si>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</si>
  <si>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</si>
  <si>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</si>
  <si>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</si>
  <si>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</si>
  <si>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</si>
  <si>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</si>
  <si>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</si>
  <si>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</si>
  <si>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</si>
  <si>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</si>
  <si>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</si>
  <si>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</si>
  <si>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</si>
  <si>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</si>
  <si>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</si>
  <si>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</si>
  <si>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</si>
  <si>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</si>
  <si>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</si>
  <si>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</si>
  <si>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</si>
  <si>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</si>
  <si>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</si>
  <si>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</si>
  <si>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</si>
  <si>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</si>
  <si>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</si>
  <si>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</si>
  <si>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</si>
  <si>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</si>
  <si>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</si>
  <si>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</si>
  <si>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</si>
  <si>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</si>
  <si>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</si>
  <si>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</si>
  <si>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</si>
  <si>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</si>
  <si>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</si>
  <si>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</si>
  <si>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</si>
  <si>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</si>
  <si>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</si>
  <si>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</si>
  <si>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</si>
  <si>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</si>
  <si>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</si>
  <si>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</si>
  <si>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</si>
  <si>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</si>
  <si>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</si>
  <si>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</si>
  <si>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</si>
  <si>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</si>
  <si>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>财政金融</t>
  </si>
  <si>
    <t>单位：亿元；%</t>
  </si>
  <si>
    <t>本月</t>
  </si>
  <si>
    <t>1-本月</t>
  </si>
  <si>
    <t xml:space="preserve">    其中：税收收入</t>
  </si>
  <si>
    <t>指标</t>
  </si>
  <si>
    <t>本月余额</t>
  </si>
  <si>
    <t>年初余额</t>
  </si>
  <si>
    <t>同比增幅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</si>
  <si>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</si>
  <si>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</si>
  <si>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</si>
  <si>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</si>
  <si>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</si>
  <si>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</si>
  <si>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</si>
  <si>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</si>
  <si>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</si>
  <si>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</si>
  <si>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</si>
  <si>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</si>
  <si>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</si>
  <si>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</si>
  <si>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</si>
  <si>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</si>
  <si>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</si>
  <si>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</si>
  <si>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</si>
  <si>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</si>
  <si>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</si>
  <si>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</si>
  <si>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</si>
  <si>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</si>
  <si>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</si>
  <si>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</si>
  <si>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>一般公共预算地方收入</t>
  </si>
  <si>
    <t>增幅
（%）</t>
  </si>
  <si>
    <t>排位</t>
  </si>
  <si>
    <t>岳阳楼区</t>
  </si>
  <si>
    <t>经济技术
开发区</t>
  </si>
  <si>
    <t>南湖新区</t>
  </si>
  <si>
    <t xml:space="preserve"> </t>
  </si>
  <si>
    <t>全口径财政总收入</t>
  </si>
  <si>
    <t>全社会消费品零售总额</t>
  </si>
  <si>
    <t>城陵矶国际港务集团集装箱吞吐量</t>
  </si>
  <si>
    <t>万标箱</t>
  </si>
  <si>
    <t>注：港务集团公司吞吐量含岳阳新港公司和长沙集星公司。</t>
  </si>
  <si>
    <t>一般公共预算收入</t>
  </si>
  <si>
    <r>
      <t xml:space="preserve"> 指   </t>
    </r>
    <r>
      <rPr>
        <b/>
        <sz val="14"/>
        <rFont val="宋体"/>
        <family val="0"/>
      </rPr>
      <t xml:space="preserve"> 标</t>
    </r>
  </si>
  <si>
    <t xml:space="preserve">          非税收入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</si>
  <si>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</si>
  <si>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1、一般公共预算收入</t>
  </si>
  <si>
    <t xml:space="preserve">   一般公共预算地方收入</t>
  </si>
  <si>
    <t>金融机构本外币各项存款余额</t>
  </si>
  <si>
    <r>
      <t>注：</t>
    </r>
    <r>
      <rPr>
        <sz val="10"/>
        <rFont val="宋体"/>
        <family val="0"/>
      </rPr>
      <t>以上数据由市财政局、市人民银行提供。</t>
    </r>
  </si>
  <si>
    <t>电子信息制造业</t>
  </si>
  <si>
    <t>进出口总额</t>
  </si>
  <si>
    <t xml:space="preserve">  出口总额</t>
  </si>
  <si>
    <t xml:space="preserve">  进口总额</t>
  </si>
  <si>
    <t>运输方式</t>
  </si>
  <si>
    <t xml:space="preserve">  公路运输</t>
  </si>
  <si>
    <t xml:space="preserve">  一般贸易</t>
  </si>
  <si>
    <t xml:space="preserve">  进料对口</t>
  </si>
  <si>
    <t xml:space="preserve">  保税仓库货物</t>
  </si>
  <si>
    <t xml:space="preserve">  货样广告品</t>
  </si>
  <si>
    <t xml:space="preserve">  其他进出口免费</t>
  </si>
  <si>
    <t xml:space="preserve">  区内物流货物</t>
  </si>
  <si>
    <t xml:space="preserve">  境外设备进区</t>
  </si>
  <si>
    <t xml:space="preserve">  水路运输</t>
  </si>
  <si>
    <t xml:space="preserve">  铁路运输</t>
  </si>
  <si>
    <t xml:space="preserve">  航空运输</t>
  </si>
  <si>
    <t>贸易方式</t>
  </si>
  <si>
    <t xml:space="preserve">  区内来料加工</t>
  </si>
  <si>
    <t>注：以上数据由岳阳海关提供。</t>
  </si>
  <si>
    <r>
      <t>2</t>
    </r>
    <r>
      <rPr>
        <b/>
        <sz val="14"/>
        <rFont val="宋体"/>
        <family val="0"/>
      </rPr>
      <t>.旅游经济</t>
    </r>
  </si>
  <si>
    <t>2、一般公共预算支出</t>
  </si>
  <si>
    <t>1-8月岳阳市主要经济指标完成情况表</t>
  </si>
  <si>
    <t>/</t>
  </si>
  <si>
    <r>
      <rPr>
        <sz val="12"/>
        <rFont val="宋体"/>
        <family val="0"/>
      </rPr>
      <t>注：一般公共预算收入同比增幅：平江县（</t>
    </r>
    <r>
      <rPr>
        <sz val="12"/>
        <rFont val="Times New Roman"/>
        <family val="1"/>
      </rPr>
      <t>14.4%</t>
    </r>
    <r>
      <rPr>
        <sz val="12"/>
        <rFont val="宋体"/>
        <family val="0"/>
      </rPr>
      <t>）、临湘市（</t>
    </r>
    <r>
      <rPr>
        <sz val="12"/>
        <rFont val="Times New Roman"/>
        <family val="1"/>
      </rPr>
      <t>9.5%</t>
    </r>
    <r>
      <rPr>
        <sz val="12"/>
        <rFont val="宋体"/>
        <family val="0"/>
      </rPr>
      <t>）、岳阳县（</t>
    </r>
    <r>
      <rPr>
        <sz val="12"/>
        <rFont val="Times New Roman"/>
        <family val="1"/>
      </rPr>
      <t>14.9%</t>
    </r>
    <r>
      <rPr>
        <sz val="12"/>
        <rFont val="宋体"/>
        <family val="0"/>
      </rPr>
      <t xml:space="preserve">）。
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一般公共预算地方收入同比增幅：平江县（</t>
    </r>
    <r>
      <rPr>
        <sz val="12"/>
        <rFont val="Times New Roman"/>
        <family val="1"/>
      </rPr>
      <t>18.3%</t>
    </r>
    <r>
      <rPr>
        <sz val="12"/>
        <rFont val="宋体"/>
        <family val="0"/>
      </rPr>
      <t>）、临湘市（</t>
    </r>
    <r>
      <rPr>
        <sz val="12"/>
        <rFont val="Times New Roman"/>
        <family val="1"/>
      </rPr>
      <t>0.7%</t>
    </r>
    <r>
      <rPr>
        <sz val="12"/>
        <rFont val="宋体"/>
        <family val="0"/>
      </rPr>
      <t>）、岳阳县（</t>
    </r>
    <r>
      <rPr>
        <sz val="12"/>
        <rFont val="Times New Roman"/>
        <family val="1"/>
      </rPr>
      <t>13.3%</t>
    </r>
    <r>
      <rPr>
        <sz val="12"/>
        <rFont val="宋体"/>
        <family val="0"/>
      </rPr>
      <t xml:space="preserve">）。
</t>
    </r>
  </si>
  <si>
    <t>一般公共预算收入（同口径）</t>
  </si>
  <si>
    <t>一般公共预算地方收入（同口径）</t>
  </si>
  <si>
    <t>1-8月城陵矶新港区主要经济指标完成情况表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</si>
  <si>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其他运输</t>
    </r>
  </si>
  <si>
    <r>
      <t>2019年1—8</t>
    </r>
    <r>
      <rPr>
        <b/>
        <sz val="20"/>
        <color indexed="8"/>
        <rFont val="宋体"/>
        <family val="0"/>
      </rPr>
      <t>月岳阳市各县（市）区主要经济指标（二）</t>
    </r>
  </si>
  <si>
    <t>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</si>
</sst>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"/>
    <numFmt numFmtId="182" formatCode="0_ "/>
    <numFmt numFmtId="183" formatCode="0.00_);[Red]\(0.00\)"/>
    <numFmt numFmtId="184" formatCode="0_);[Red]\(0\)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  <numFmt numFmtId="191" formatCode="#,##0.0_ "/>
    <numFmt numFmtId="192" formatCode="0.00_);\(0.00\)"/>
    <numFmt numFmtId="193" formatCode="\(0\)"/>
    <numFmt numFmtId="194" formatCode="\(0.00\)"/>
    <numFmt numFmtId="195" formatCode="\(0.0_)"/>
    <numFmt numFmtId="196" formatCode="\(0.0\)"/>
    <numFmt numFmtId="197" formatCode="0.000"/>
  </numFmts>
  <fonts count="9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6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4"/>
      <color indexed="17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6"/>
      <color indexed="8"/>
      <name val="Times New Roman"/>
      <family val="1"/>
    </font>
    <font>
      <sz val="12"/>
      <color indexed="8"/>
      <name val="宋体"/>
      <family val="0"/>
    </font>
    <font>
      <sz val="20"/>
      <color indexed="8"/>
      <name val="黑体"/>
      <family val="3"/>
    </font>
    <font>
      <b/>
      <sz val="1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0"/>
      <color rgb="FFFF0000"/>
      <name val="宋体"/>
      <family val="0"/>
    </font>
    <font>
      <sz val="16"/>
      <color theme="1"/>
      <name val="Times New Roman"/>
      <family val="1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sz val="20"/>
      <color theme="1"/>
      <name val="黑体"/>
      <family val="3"/>
    </font>
    <font>
      <b/>
      <sz val="20"/>
      <color theme="1"/>
      <name val="Calibri"/>
      <family val="0"/>
    </font>
    <font>
      <b/>
      <sz val="18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1" fillId="0" borderId="4" applyNumberFormat="0" applyFill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72" fillId="22" borderId="5" applyNumberFormat="0" applyAlignment="0" applyProtection="0"/>
    <xf numFmtId="0" fontId="73" fillId="23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77" fillId="24" borderId="0" applyNumberFormat="0" applyBorder="0" applyAlignment="0" applyProtection="0"/>
    <xf numFmtId="0" fontId="78" fillId="22" borderId="8" applyNumberFormat="0" applyAlignment="0" applyProtection="0"/>
    <xf numFmtId="0" fontId="79" fillId="25" borderId="5" applyNumberFormat="0" applyAlignment="0" applyProtection="0"/>
    <xf numFmtId="0" fontId="35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24" fillId="32" borderId="9" applyNumberFormat="0" applyFont="0" applyAlignment="0" applyProtection="0"/>
  </cellStyleXfs>
  <cellXfs count="30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78" fontId="80" fillId="0" borderId="10" xfId="0" applyNumberFormat="1" applyFont="1" applyFill="1" applyBorder="1" applyAlignment="1">
      <alignment horizontal="center" vertical="center" wrapText="1"/>
    </xf>
    <xf numFmtId="179" fontId="80" fillId="0" borderId="10" xfId="0" applyNumberFormat="1" applyFont="1" applyBorder="1" applyAlignment="1">
      <alignment horizontal="center" vertical="center" wrapText="1"/>
    </xf>
    <xf numFmtId="178" fontId="80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center"/>
      <protection/>
    </xf>
    <xf numFmtId="0" fontId="15" fillId="0" borderId="0" xfId="51" applyFont="1" applyAlignment="1">
      <alignment horizontal="center" vertical="center"/>
      <protection/>
    </xf>
    <xf numFmtId="0" fontId="16" fillId="0" borderId="12" xfId="51" applyFont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 vertical="center"/>
      <protection/>
    </xf>
    <xf numFmtId="181" fontId="16" fillId="0" borderId="10" xfId="51" applyNumberFormat="1" applyFont="1" applyBorder="1" applyAlignment="1">
      <alignment horizontal="center" vertical="center" wrapText="1"/>
      <protection/>
    </xf>
    <xf numFmtId="0" fontId="16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181" fontId="17" fillId="0" borderId="11" xfId="51" applyNumberFormat="1" applyFont="1" applyBorder="1" applyAlignment="1">
      <alignment horizontal="right" vertical="center"/>
      <protection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178" fontId="20" fillId="0" borderId="0" xfId="0" applyNumberFormat="1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 wrapText="1"/>
    </xf>
    <xf numFmtId="57" fontId="20" fillId="0" borderId="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82" fontId="8" fillId="0" borderId="10" xfId="55" applyNumberFormat="1" applyFont="1" applyFill="1" applyBorder="1" applyAlignment="1">
      <alignment horizontal="center" vertical="center"/>
      <protection/>
    </xf>
    <xf numFmtId="178" fontId="6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79" fontId="18" fillId="0" borderId="0" xfId="0" applyNumberFormat="1" applyFont="1" applyBorder="1" applyAlignment="1">
      <alignment wrapText="1"/>
    </xf>
    <xf numFmtId="178" fontId="18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82" fontId="8" fillId="0" borderId="11" xfId="55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wrapText="1"/>
    </xf>
    <xf numFmtId="0" fontId="9" fillId="0" borderId="0" xfId="0" applyFont="1" applyAlignment="1">
      <alignment/>
    </xf>
    <xf numFmtId="0" fontId="23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0" fontId="80" fillId="34" borderId="12" xfId="0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182" fontId="80" fillId="0" borderId="10" xfId="0" applyNumberFormat="1" applyFont="1" applyBorder="1" applyAlignment="1">
      <alignment horizontal="center" vertical="center" wrapText="1"/>
    </xf>
    <xf numFmtId="182" fontId="80" fillId="0" borderId="11" xfId="0" applyNumberFormat="1" applyFont="1" applyBorder="1" applyAlignment="1">
      <alignment horizontal="center" vertical="center" wrapText="1"/>
    </xf>
    <xf numFmtId="178" fontId="22" fillId="0" borderId="0" xfId="0" applyNumberFormat="1" applyFont="1" applyBorder="1" applyAlignment="1">
      <alignment wrapText="1"/>
    </xf>
    <xf numFmtId="0" fontId="80" fillId="34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81" fillId="34" borderId="15" xfId="0" applyFont="1" applyFill="1" applyBorder="1" applyAlignment="1">
      <alignment horizontal="lef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80" fillId="34" borderId="18" xfId="0" applyFont="1" applyFill="1" applyBorder="1" applyAlignment="1">
      <alignment horizontal="left" vertical="center"/>
    </xf>
    <xf numFmtId="178" fontId="6" fillId="0" borderId="13" xfId="0" applyNumberFormat="1" applyFont="1" applyBorder="1" applyAlignment="1">
      <alignment horizontal="right" vertical="center"/>
    </xf>
    <xf numFmtId="0" fontId="82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24" fillId="0" borderId="0" xfId="0" applyFont="1" applyAlignment="1">
      <alignment/>
    </xf>
    <xf numFmtId="180" fontId="24" fillId="0" borderId="0" xfId="0" applyNumberFormat="1" applyFont="1" applyAlignment="1">
      <alignment/>
    </xf>
    <xf numFmtId="0" fontId="81" fillId="0" borderId="0" xfId="0" applyFont="1" applyAlignment="1">
      <alignment/>
    </xf>
    <xf numFmtId="0" fontId="80" fillId="34" borderId="12" xfId="0" applyFont="1" applyFill="1" applyBorder="1" applyAlignment="1">
      <alignment horizontal="center" vertical="center"/>
    </xf>
    <xf numFmtId="180" fontId="80" fillId="34" borderId="11" xfId="0" applyNumberFormat="1" applyFont="1" applyFill="1" applyBorder="1" applyAlignment="1">
      <alignment horizontal="center" vertical="center" wrapText="1"/>
    </xf>
    <xf numFmtId="2" fontId="6" fillId="34" borderId="17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180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82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80" fillId="33" borderId="19" xfId="0" applyFont="1" applyFill="1" applyBorder="1" applyAlignment="1">
      <alignment horizontal="center" vertical="center" wrapText="1"/>
    </xf>
    <xf numFmtId="0" fontId="80" fillId="0" borderId="10" xfId="48" applyFont="1" applyFill="1" applyBorder="1" applyAlignment="1" applyProtection="1">
      <alignment horizontal="center" vertical="center"/>
      <protection locked="0"/>
    </xf>
    <xf numFmtId="0" fontId="80" fillId="0" borderId="11" xfId="48" applyFont="1" applyFill="1" applyBorder="1" applyAlignment="1" applyProtection="1">
      <alignment horizontal="center" vertical="center"/>
      <protection locked="0"/>
    </xf>
    <xf numFmtId="0" fontId="81" fillId="33" borderId="20" xfId="0" applyFont="1" applyFill="1" applyBorder="1" applyAlignment="1">
      <alignment horizontal="left" vertical="center" wrapText="1"/>
    </xf>
    <xf numFmtId="2" fontId="6" fillId="33" borderId="21" xfId="0" applyNumberFormat="1" applyFont="1" applyFill="1" applyBorder="1" applyAlignment="1">
      <alignment horizontal="right" vertical="center" wrapText="1"/>
    </xf>
    <xf numFmtId="181" fontId="6" fillId="33" borderId="22" xfId="0" applyNumberFormat="1" applyFont="1" applyFill="1" applyBorder="1" applyAlignment="1">
      <alignment horizontal="right" vertical="center" wrapText="1"/>
    </xf>
    <xf numFmtId="181" fontId="6" fillId="33" borderId="0" xfId="0" applyNumberFormat="1" applyFont="1" applyFill="1" applyBorder="1" applyAlignment="1">
      <alignment horizontal="right" vertical="center" wrapText="1"/>
    </xf>
    <xf numFmtId="0" fontId="81" fillId="33" borderId="23" xfId="0" applyFont="1" applyFill="1" applyBorder="1" applyAlignment="1">
      <alignment horizontal="left" vertical="center" wrapText="1"/>
    </xf>
    <xf numFmtId="2" fontId="6" fillId="33" borderId="24" xfId="0" applyNumberFormat="1" applyFont="1" applyFill="1" applyBorder="1" applyAlignment="1">
      <alignment horizontal="right" vertical="center" wrapText="1"/>
    </xf>
    <xf numFmtId="181" fontId="6" fillId="33" borderId="25" xfId="0" applyNumberFormat="1" applyFont="1" applyFill="1" applyBorder="1" applyAlignment="1">
      <alignment horizontal="right" vertical="center" wrapText="1"/>
    </xf>
    <xf numFmtId="0" fontId="10" fillId="0" borderId="0" xfId="48" applyFont="1" applyBorder="1" applyAlignment="1" applyProtection="1">
      <alignment horizontal="center" vertical="center"/>
      <protection locked="0"/>
    </xf>
    <xf numFmtId="0" fontId="83" fillId="0" borderId="0" xfId="48" applyFont="1" applyFill="1" applyBorder="1" applyProtection="1">
      <alignment/>
      <protection locked="0"/>
    </xf>
    <xf numFmtId="0" fontId="80" fillId="0" borderId="12" xfId="48" applyFont="1" applyBorder="1" applyAlignment="1" applyProtection="1">
      <alignment horizontal="center" vertical="center"/>
      <protection locked="0"/>
    </xf>
    <xf numFmtId="182" fontId="80" fillId="0" borderId="22" xfId="48" applyNumberFormat="1" applyFont="1" applyBorder="1" applyAlignment="1" applyProtection="1">
      <alignment horizontal="center" vertical="center" wrapText="1"/>
      <protection locked="0"/>
    </xf>
    <xf numFmtId="179" fontId="7" fillId="0" borderId="16" xfId="48" applyNumberFormat="1" applyFont="1" applyFill="1" applyBorder="1" applyAlignment="1" applyProtection="1">
      <alignment horizontal="right" vertical="center"/>
      <protection/>
    </xf>
    <xf numFmtId="178" fontId="7" fillId="0" borderId="22" xfId="48" applyNumberFormat="1" applyFont="1" applyFill="1" applyBorder="1" applyAlignment="1" applyProtection="1">
      <alignment horizontal="right" vertical="center"/>
      <protection/>
    </xf>
    <xf numFmtId="182" fontId="81" fillId="0" borderId="15" xfId="48" applyNumberFormat="1" applyFont="1" applyBorder="1" applyAlignment="1" applyProtection="1">
      <alignment vertical="center" wrapText="1"/>
      <protection locked="0"/>
    </xf>
    <xf numFmtId="182" fontId="81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17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81" fillId="0" borderId="15" xfId="48" applyNumberFormat="1" applyFont="1" applyBorder="1" applyAlignment="1" applyProtection="1">
      <alignment horizontal="center" vertical="center" wrapText="1"/>
      <protection locked="0"/>
    </xf>
    <xf numFmtId="182" fontId="81" fillId="0" borderId="15" xfId="48" applyNumberFormat="1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/>
    </xf>
    <xf numFmtId="0" fontId="85" fillId="0" borderId="0" xfId="0" applyFont="1" applyAlignment="1">
      <alignment/>
    </xf>
    <xf numFmtId="0" fontId="80" fillId="34" borderId="10" xfId="0" applyFont="1" applyFill="1" applyBorder="1" applyAlignment="1">
      <alignment horizontal="center" vertical="center"/>
    </xf>
    <xf numFmtId="0" fontId="80" fillId="34" borderId="11" xfId="0" applyFont="1" applyFill="1" applyBorder="1" applyAlignment="1">
      <alignment horizontal="center" vertical="center" wrapText="1"/>
    </xf>
    <xf numFmtId="0" fontId="80" fillId="0" borderId="26" xfId="0" applyFont="1" applyBorder="1" applyAlignment="1">
      <alignment vertical="center"/>
    </xf>
    <xf numFmtId="0" fontId="80" fillId="0" borderId="16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81" fillId="0" borderId="15" xfId="0" applyFont="1" applyBorder="1" applyAlignment="1">
      <alignment vertical="center"/>
    </xf>
    <xf numFmtId="0" fontId="81" fillId="0" borderId="17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0" fillId="0" borderId="15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6" fillId="0" borderId="15" xfId="0" applyFont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87" fillId="0" borderId="18" xfId="0" applyFont="1" applyBorder="1" applyAlignment="1">
      <alignment vertical="center"/>
    </xf>
    <xf numFmtId="0" fontId="87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3" fillId="33" borderId="0" xfId="0" applyFont="1" applyFill="1" applyBorder="1" applyAlignment="1">
      <alignment horizontal="right" vertical="center"/>
    </xf>
    <xf numFmtId="0" fontId="80" fillId="34" borderId="14" xfId="0" applyFont="1" applyFill="1" applyBorder="1" applyAlignment="1">
      <alignment horizontal="center" vertical="center"/>
    </xf>
    <xf numFmtId="49" fontId="80" fillId="34" borderId="22" xfId="0" applyNumberFormat="1" applyFont="1" applyFill="1" applyBorder="1" applyAlignment="1">
      <alignment horizontal="left" vertical="center"/>
    </xf>
    <xf numFmtId="181" fontId="6" fillId="34" borderId="17" xfId="0" applyNumberFormat="1" applyFont="1" applyFill="1" applyBorder="1" applyAlignment="1">
      <alignment horizontal="right" vertical="center"/>
    </xf>
    <xf numFmtId="49" fontId="81" fillId="34" borderId="0" xfId="0" applyNumberFormat="1" applyFont="1" applyFill="1" applyBorder="1" applyAlignment="1">
      <alignment horizontal="left" vertical="center"/>
    </xf>
    <xf numFmtId="49" fontId="81" fillId="34" borderId="13" xfId="0" applyNumberFormat="1" applyFont="1" applyFill="1" applyBorder="1" applyAlignment="1">
      <alignment horizontal="left" vertical="center"/>
    </xf>
    <xf numFmtId="0" fontId="80" fillId="0" borderId="12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left" vertical="center"/>
    </xf>
    <xf numFmtId="0" fontId="80" fillId="0" borderId="17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178" fontId="6" fillId="0" borderId="22" xfId="0" applyNumberFormat="1" applyFont="1" applyBorder="1" applyAlignment="1">
      <alignment horizontal="right" vertical="center"/>
    </xf>
    <xf numFmtId="0" fontId="81" fillId="0" borderId="15" xfId="0" applyFont="1" applyBorder="1" applyAlignment="1">
      <alignment horizontal="left" vertical="center"/>
    </xf>
    <xf numFmtId="0" fontId="81" fillId="0" borderId="18" xfId="0" applyFont="1" applyBorder="1" applyAlignment="1">
      <alignment vertical="center"/>
    </xf>
    <xf numFmtId="0" fontId="81" fillId="0" borderId="28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78" fontId="7" fillId="0" borderId="22" xfId="0" applyNumberFormat="1" applyFont="1" applyFill="1" applyBorder="1" applyAlignment="1">
      <alignment horizontal="right" vertical="center" wrapText="1"/>
    </xf>
    <xf numFmtId="182" fontId="7" fillId="0" borderId="22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right" vertical="center" wrapText="1"/>
    </xf>
    <xf numFmtId="178" fontId="6" fillId="0" borderId="22" xfId="0" applyNumberFormat="1" applyFont="1" applyFill="1" applyBorder="1" applyAlignment="1">
      <alignment horizontal="right" vertical="center" wrapText="1"/>
    </xf>
    <xf numFmtId="182" fontId="6" fillId="0" borderId="22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right" vertic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82" fontId="6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8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right" vertical="center" wrapText="1"/>
    </xf>
    <xf numFmtId="49" fontId="32" fillId="0" borderId="26" xfId="0" applyNumberFormat="1" applyFont="1" applyBorder="1" applyAlignment="1">
      <alignment horizontal="center" vertical="center" wrapText="1"/>
    </xf>
    <xf numFmtId="183" fontId="32" fillId="0" borderId="11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0" fontId="23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80" fillId="0" borderId="26" xfId="0" applyFont="1" applyBorder="1" applyAlignment="1">
      <alignment horizontal="left" vertical="center"/>
    </xf>
    <xf numFmtId="0" fontId="15" fillId="0" borderId="0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left" vertical="center"/>
      <protection/>
    </xf>
    <xf numFmtId="0" fontId="3" fillId="0" borderId="12" xfId="51" applyFont="1" applyFill="1" applyBorder="1" applyAlignment="1">
      <alignment vertical="center"/>
      <protection/>
    </xf>
    <xf numFmtId="0" fontId="3" fillId="0" borderId="12" xfId="51" applyFont="1" applyFill="1" applyBorder="1" applyAlignment="1">
      <alignment vertical="center" wrapText="1"/>
      <protection/>
    </xf>
    <xf numFmtId="0" fontId="2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83" fontId="12" fillId="0" borderId="16" xfId="0" applyNumberFormat="1" applyFont="1" applyBorder="1" applyAlignment="1">
      <alignment horizontal="center" vertical="center"/>
    </xf>
    <xf numFmtId="183" fontId="12" fillId="0" borderId="22" xfId="0" applyNumberFormat="1" applyFont="1" applyBorder="1" applyAlignment="1">
      <alignment horizontal="center" vertical="center"/>
    </xf>
    <xf numFmtId="9" fontId="12" fillId="0" borderId="2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5" fontId="12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0" fontId="12" fillId="0" borderId="17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83" fillId="0" borderId="0" xfId="0" applyFont="1" applyFill="1" applyBorder="1" applyAlignment="1">
      <alignment horizontal="right" vertical="center"/>
    </xf>
    <xf numFmtId="0" fontId="80" fillId="34" borderId="12" xfId="0" applyFont="1" applyFill="1" applyBorder="1" applyAlignment="1">
      <alignment horizontal="center" vertical="center"/>
    </xf>
    <xf numFmtId="0" fontId="80" fillId="34" borderId="15" xfId="0" applyFont="1" applyFill="1" applyBorder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1" fillId="34" borderId="15" xfId="0" applyFont="1" applyFill="1" applyBorder="1" applyAlignment="1">
      <alignment vertical="center"/>
    </xf>
    <xf numFmtId="178" fontId="6" fillId="34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Alignment="1">
      <alignment/>
    </xf>
    <xf numFmtId="0" fontId="81" fillId="0" borderId="15" xfId="0" applyFont="1" applyFill="1" applyBorder="1" applyAlignment="1">
      <alignment vertical="center"/>
    </xf>
    <xf numFmtId="0" fontId="80" fillId="34" borderId="18" xfId="0" applyFont="1" applyFill="1" applyBorder="1" applyAlignment="1">
      <alignment vertical="center"/>
    </xf>
    <xf numFmtId="184" fontId="80" fillId="34" borderId="10" xfId="0" applyNumberFormat="1" applyFont="1" applyFill="1" applyBorder="1" applyAlignment="1">
      <alignment horizontal="center" vertical="center"/>
    </xf>
    <xf numFmtId="184" fontId="80" fillId="34" borderId="12" xfId="0" applyNumberFormat="1" applyFont="1" applyFill="1" applyBorder="1" applyAlignment="1">
      <alignment horizontal="center" vertical="center"/>
    </xf>
    <xf numFmtId="180" fontId="80" fillId="34" borderId="11" xfId="0" applyNumberFormat="1" applyFont="1" applyFill="1" applyBorder="1" applyAlignment="1">
      <alignment horizontal="center" vertical="center"/>
    </xf>
    <xf numFmtId="0" fontId="80" fillId="34" borderId="26" xfId="0" applyFont="1" applyFill="1" applyBorder="1" applyAlignment="1">
      <alignment vertical="center"/>
    </xf>
    <xf numFmtId="0" fontId="81" fillId="34" borderId="18" xfId="0" applyFont="1" applyFill="1" applyBorder="1" applyAlignment="1">
      <alignment vertical="center"/>
    </xf>
    <xf numFmtId="0" fontId="82" fillId="0" borderId="0" xfId="0" applyFont="1" applyAlignment="1">
      <alignment vertical="center"/>
    </xf>
    <xf numFmtId="180" fontId="81" fillId="0" borderId="0" xfId="0" applyNumberFormat="1" applyFont="1" applyAlignment="1">
      <alignment/>
    </xf>
    <xf numFmtId="0" fontId="71" fillId="0" borderId="27" xfId="0" applyFon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0" fontId="71" fillId="0" borderId="30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9" fillId="0" borderId="0" xfId="51" applyFont="1">
      <alignment/>
      <protection/>
    </xf>
    <xf numFmtId="0" fontId="9" fillId="0" borderId="0" xfId="51" applyFont="1">
      <alignment/>
      <protection/>
    </xf>
    <xf numFmtId="178" fontId="6" fillId="0" borderId="16" xfId="0" applyNumberFormat="1" applyFont="1" applyBorder="1" applyAlignment="1">
      <alignment horizontal="center" vertical="center"/>
    </xf>
    <xf numFmtId="2" fontId="89" fillId="0" borderId="10" xfId="51" applyNumberFormat="1" applyFont="1" applyBorder="1" applyAlignment="1">
      <alignment vertical="center"/>
      <protection/>
    </xf>
    <xf numFmtId="181" fontId="89" fillId="0" borderId="11" xfId="51" applyNumberFormat="1" applyFont="1" applyBorder="1" applyAlignment="1">
      <alignment vertical="center"/>
      <protection/>
    </xf>
    <xf numFmtId="2" fontId="89" fillId="0" borderId="10" xfId="51" applyNumberFormat="1" applyFont="1" applyBorder="1" applyAlignment="1">
      <alignment horizontal="right" vertical="center"/>
      <protection/>
    </xf>
    <xf numFmtId="182" fontId="6" fillId="0" borderId="17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/>
    </xf>
    <xf numFmtId="0" fontId="81" fillId="34" borderId="0" xfId="0" applyFont="1" applyFill="1" applyBorder="1" applyAlignment="1">
      <alignment horizontal="center" vertical="center"/>
    </xf>
    <xf numFmtId="179" fontId="6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81" fillId="34" borderId="18" xfId="0" applyFont="1" applyFill="1" applyBorder="1" applyAlignment="1">
      <alignment horizontal="left" vertical="center"/>
    </xf>
    <xf numFmtId="0" fontId="81" fillId="34" borderId="13" xfId="0" applyFont="1" applyFill="1" applyBorder="1" applyAlignment="1">
      <alignment horizontal="center" vertical="center"/>
    </xf>
    <xf numFmtId="179" fontId="6" fillId="0" borderId="29" xfId="0" applyNumberFormat="1" applyFont="1" applyBorder="1" applyAlignment="1">
      <alignment horizontal="right" vertical="center"/>
    </xf>
    <xf numFmtId="181" fontId="90" fillId="0" borderId="0" xfId="0" applyNumberFormat="1" applyFont="1" applyAlignment="1">
      <alignment/>
    </xf>
    <xf numFmtId="181" fontId="0" fillId="0" borderId="27" xfId="0" applyNumberFormat="1" applyBorder="1" applyAlignment="1">
      <alignment horizontal="center" vertical="center"/>
    </xf>
    <xf numFmtId="181" fontId="0" fillId="0" borderId="30" xfId="0" applyNumberFormat="1" applyBorder="1" applyAlignment="1">
      <alignment horizontal="center" vertical="center"/>
    </xf>
    <xf numFmtId="181" fontId="0" fillId="0" borderId="28" xfId="0" applyNumberFormat="1" applyBorder="1" applyAlignment="1">
      <alignment horizontal="center" vertical="center"/>
    </xf>
    <xf numFmtId="178" fontId="6" fillId="0" borderId="16" xfId="0" applyNumberFormat="1" applyFont="1" applyBorder="1" applyAlignment="1">
      <alignment horizontal="right" vertical="center"/>
    </xf>
    <xf numFmtId="181" fontId="89" fillId="0" borderId="10" xfId="51" applyNumberFormat="1" applyFont="1" applyBorder="1" applyAlignment="1">
      <alignment vertical="center"/>
      <protection/>
    </xf>
    <xf numFmtId="182" fontId="6" fillId="0" borderId="16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182" fontId="86" fillId="0" borderId="26" xfId="48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horizontal="center" vertical="center"/>
      <protection/>
    </xf>
    <xf numFmtId="2" fontId="34" fillId="0" borderId="16" xfId="51" applyNumberFormat="1" applyFont="1" applyBorder="1" applyAlignment="1">
      <alignment horizontal="center" vertical="center"/>
      <protection/>
    </xf>
    <xf numFmtId="2" fontId="17" fillId="0" borderId="22" xfId="51" applyNumberFormat="1" applyFont="1" applyBorder="1" applyAlignment="1">
      <alignment horizontal="center" vertical="center"/>
      <protection/>
    </xf>
    <xf numFmtId="2" fontId="17" fillId="0" borderId="17" xfId="51" applyNumberFormat="1" applyFont="1" applyBorder="1" applyAlignment="1">
      <alignment horizontal="center" vertical="center"/>
      <protection/>
    </xf>
    <xf numFmtId="2" fontId="17" fillId="0" borderId="0" xfId="51" applyNumberFormat="1" applyFont="1" applyBorder="1" applyAlignment="1">
      <alignment horizontal="center" vertical="center"/>
      <protection/>
    </xf>
    <xf numFmtId="2" fontId="17" fillId="0" borderId="29" xfId="51" applyNumberFormat="1" applyFont="1" applyBorder="1" applyAlignment="1">
      <alignment horizontal="center" vertical="center"/>
      <protection/>
    </xf>
    <xf numFmtId="2" fontId="17" fillId="0" borderId="13" xfId="51" applyNumberFormat="1" applyFont="1" applyBorder="1" applyAlignment="1">
      <alignment horizontal="center" vertical="center"/>
      <protection/>
    </xf>
    <xf numFmtId="1" fontId="34" fillId="0" borderId="16" xfId="51" applyNumberFormat="1" applyFont="1" applyBorder="1" applyAlignment="1">
      <alignment horizontal="center" vertical="center"/>
      <protection/>
    </xf>
    <xf numFmtId="1" fontId="34" fillId="0" borderId="22" xfId="51" applyNumberFormat="1" applyFont="1" applyBorder="1" applyAlignment="1">
      <alignment horizontal="center" vertical="center"/>
      <protection/>
    </xf>
    <xf numFmtId="1" fontId="34" fillId="0" borderId="29" xfId="51" applyNumberFormat="1" applyFont="1" applyBorder="1" applyAlignment="1">
      <alignment horizontal="center" vertical="center"/>
      <protection/>
    </xf>
    <xf numFmtId="1" fontId="34" fillId="0" borderId="13" xfId="51" applyNumberFormat="1" applyFont="1" applyBorder="1" applyAlignment="1">
      <alignment horizontal="center" vertical="center"/>
      <protection/>
    </xf>
    <xf numFmtId="0" fontId="91" fillId="34" borderId="0" xfId="0" applyFont="1" applyFill="1" applyAlignment="1">
      <alignment horizontal="center"/>
    </xf>
    <xf numFmtId="0" fontId="91" fillId="0" borderId="0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left"/>
    </xf>
    <xf numFmtId="0" fontId="9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0" fontId="82" fillId="0" borderId="22" xfId="0" applyFont="1" applyBorder="1" applyAlignment="1">
      <alignment horizontal="left"/>
    </xf>
    <xf numFmtId="0" fontId="23" fillId="0" borderId="0" xfId="48" applyFont="1" applyBorder="1" applyAlignment="1" applyProtection="1">
      <alignment horizontal="center" vertical="center"/>
      <protection locked="0"/>
    </xf>
    <xf numFmtId="0" fontId="25" fillId="0" borderId="0" xfId="48" applyFont="1" applyBorder="1" applyAlignment="1" applyProtection="1">
      <alignment horizontal="center" vertical="center"/>
      <protection locked="0"/>
    </xf>
    <xf numFmtId="0" fontId="81" fillId="0" borderId="0" xfId="48" applyFont="1" applyBorder="1" applyAlignment="1" applyProtection="1">
      <alignment/>
      <protection locked="0"/>
    </xf>
    <xf numFmtId="0" fontId="83" fillId="0" borderId="13" xfId="0" applyFont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/>
    </xf>
    <xf numFmtId="0" fontId="83" fillId="34" borderId="13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0" fontId="93" fillId="0" borderId="0" xfId="0" applyFont="1" applyAlignment="1">
      <alignment horizontal="center"/>
    </xf>
    <xf numFmtId="57" fontId="20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178" fontId="86" fillId="0" borderId="11" xfId="0" applyNumberFormat="1" applyFont="1" applyFill="1" applyBorder="1" applyAlignment="1">
      <alignment horizontal="center" vertical="center" wrapText="1"/>
    </xf>
    <xf numFmtId="178" fontId="86" fillId="0" borderId="12" xfId="0" applyNumberFormat="1" applyFont="1" applyFill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94" fillId="0" borderId="0" xfId="51" applyFont="1" applyAlignment="1">
      <alignment horizontal="center" vertical="center"/>
      <protection/>
    </xf>
    <xf numFmtId="0" fontId="9" fillId="0" borderId="0" xfId="51" applyFont="1" applyAlignment="1">
      <alignment horizontal="left" vertical="center" wrapText="1"/>
      <protection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2 2 2" xfId="50"/>
    <cellStyle name="常规 3" xfId="51"/>
    <cellStyle name="常规 3 2 3 2" xfId="52"/>
    <cellStyle name="常规 3 3 2 2" xfId="53"/>
    <cellStyle name="常规 3 3 2 2 2" xfId="54"/>
    <cellStyle name="常规_复件 月报-2005-01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27753050.801186</v>
          </cell>
          <cell r="D6">
            <v>27229525.564691</v>
          </cell>
          <cell r="F6">
            <v>2.6685823601262655</v>
          </cell>
        </row>
        <row r="7">
          <cell r="C7">
            <v>16621535.03327</v>
          </cell>
          <cell r="D7">
            <v>15167777.684255</v>
          </cell>
          <cell r="F7">
            <v>8.98185828481897</v>
          </cell>
        </row>
        <row r="8">
          <cell r="C8">
            <v>5860876.28506</v>
          </cell>
          <cell r="D8">
            <v>5655193.907917</v>
          </cell>
          <cell r="F8">
            <v>-5.945666028854831</v>
          </cell>
        </row>
        <row r="9">
          <cell r="C9">
            <v>852910.986397</v>
          </cell>
          <cell r="D9">
            <v>778114.652854</v>
          </cell>
          <cell r="F9">
            <v>2.72087793176172</v>
          </cell>
        </row>
        <row r="10">
          <cell r="C10">
            <v>4403812.077909</v>
          </cell>
          <cell r="D10">
            <v>5591220.322739</v>
          </cell>
          <cell r="F10">
            <v>-6.172558646119029</v>
          </cell>
        </row>
        <row r="11">
          <cell r="C11">
            <v>4937.648735</v>
          </cell>
          <cell r="D11">
            <v>30132.665042</v>
          </cell>
          <cell r="F11">
            <v>-71.44685191230857</v>
          </cell>
        </row>
        <row r="12">
          <cell r="C12">
            <v>18943833.491418</v>
          </cell>
          <cell r="D12">
            <v>16532632.516366001</v>
          </cell>
          <cell r="F12">
            <v>21.244122280151274</v>
          </cell>
        </row>
        <row r="13">
          <cell r="C13">
            <v>4377418.988659</v>
          </cell>
          <cell r="D13">
            <v>3862008.059913</v>
          </cell>
          <cell r="F13">
            <v>15.893008000354783</v>
          </cell>
        </row>
        <row r="14">
          <cell r="C14">
            <v>14345578.966193002</v>
          </cell>
          <cell r="D14">
            <v>12528710.777071</v>
          </cell>
          <cell r="F14">
            <v>22.30162582503317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19年8月"/>
    </sheetNames>
    <sheetDataSet>
      <sheetData sheetId="0">
        <row r="10">
          <cell r="F10">
            <v>1177528</v>
          </cell>
        </row>
        <row r="11">
          <cell r="F11">
            <v>920349</v>
          </cell>
          <cell r="K11">
            <v>20.21</v>
          </cell>
        </row>
        <row r="12">
          <cell r="F12">
            <v>92010</v>
          </cell>
          <cell r="K12">
            <v>-41.92</v>
          </cell>
        </row>
        <row r="13">
          <cell r="F13">
            <v>3104913</v>
          </cell>
          <cell r="K13">
            <v>0.44</v>
          </cell>
        </row>
        <row r="14">
          <cell r="F14">
            <v>2665371</v>
          </cell>
          <cell r="K14">
            <v>-3.69</v>
          </cell>
        </row>
        <row r="15">
          <cell r="F15">
            <v>1881087</v>
          </cell>
          <cell r="K15">
            <v>3.21</v>
          </cell>
        </row>
        <row r="16">
          <cell r="F16">
            <v>1613975</v>
          </cell>
          <cell r="K16">
            <v>7.68</v>
          </cell>
        </row>
        <row r="17">
          <cell r="F17">
            <v>22791917</v>
          </cell>
          <cell r="K17">
            <v>13.14</v>
          </cell>
        </row>
        <row r="18">
          <cell r="F18">
            <v>17763921</v>
          </cell>
          <cell r="K18">
            <v>10.7</v>
          </cell>
        </row>
        <row r="19">
          <cell r="F19">
            <v>3985721</v>
          </cell>
          <cell r="K19">
            <v>-35.9</v>
          </cell>
        </row>
        <row r="20">
          <cell r="F20">
            <v>3164245</v>
          </cell>
          <cell r="K20">
            <v>-40.86</v>
          </cell>
        </row>
        <row r="21">
          <cell r="F21">
            <v>1685788</v>
          </cell>
          <cell r="K21">
            <v>94.25</v>
          </cell>
        </row>
        <row r="22">
          <cell r="F22">
            <v>1350144</v>
          </cell>
          <cell r="K22">
            <v>88.54</v>
          </cell>
        </row>
        <row r="27">
          <cell r="F27">
            <v>1153318</v>
          </cell>
          <cell r="K27">
            <v>-6.53</v>
          </cell>
        </row>
        <row r="28">
          <cell r="F28">
            <v>627937</v>
          </cell>
          <cell r="K28">
            <v>-2.76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消费"/>
      <sheetName val="零售"/>
      <sheetName val="农资"/>
      <sheetName val="低收入"/>
      <sheetName val="服务"/>
      <sheetName val="Sheet1"/>
    </sheetNames>
    <sheetDataSet>
      <sheetData sheetId="5">
        <row r="11">
          <cell r="C11">
            <v>101.31346355</v>
          </cell>
          <cell r="D11">
            <v>102.48753008</v>
          </cell>
          <cell r="E11">
            <v>101.95437157</v>
          </cell>
        </row>
        <row r="12">
          <cell r="C12">
            <v>104.49980809</v>
          </cell>
          <cell r="D12">
            <v>107.09772186</v>
          </cell>
          <cell r="E12">
            <v>103.08871597</v>
          </cell>
        </row>
        <row r="19">
          <cell r="C19">
            <v>99.91376913</v>
          </cell>
          <cell r="D19">
            <v>100.10966065</v>
          </cell>
          <cell r="E19">
            <v>100.55082736</v>
          </cell>
        </row>
        <row r="20">
          <cell r="C20">
            <v>100</v>
          </cell>
          <cell r="D20">
            <v>102.2960244</v>
          </cell>
          <cell r="E20">
            <v>104.09913427</v>
          </cell>
        </row>
        <row r="21">
          <cell r="C21">
            <v>99.95761983</v>
          </cell>
          <cell r="D21">
            <v>99.20990068</v>
          </cell>
          <cell r="E21">
            <v>99.72757088</v>
          </cell>
        </row>
        <row r="22">
          <cell r="C22">
            <v>99.46929412</v>
          </cell>
          <cell r="D22">
            <v>97.91955498</v>
          </cell>
          <cell r="E22">
            <v>99.44493861</v>
          </cell>
        </row>
        <row r="23">
          <cell r="C23">
            <v>99.79363702</v>
          </cell>
          <cell r="D23">
            <v>100.62465944</v>
          </cell>
          <cell r="E23">
            <v>101.07837683</v>
          </cell>
        </row>
        <row r="24">
          <cell r="C24">
            <v>100.12918168</v>
          </cell>
          <cell r="D24">
            <v>100.6614847</v>
          </cell>
          <cell r="E24">
            <v>101.1981463</v>
          </cell>
        </row>
        <row r="25">
          <cell r="C25">
            <v>101.76845502</v>
          </cell>
          <cell r="D25">
            <v>103.23502897</v>
          </cell>
          <cell r="E25">
            <v>100.63507886</v>
          </cell>
        </row>
        <row r="26">
          <cell r="C26">
            <v>101.18270519</v>
          </cell>
          <cell r="D26">
            <v>101.3845621</v>
          </cell>
          <cell r="E26">
            <v>101.00379895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4">
        <row r="4">
          <cell r="E4">
            <v>5268.188400000001</v>
          </cell>
          <cell r="M4">
            <v>-10.12122963682289</v>
          </cell>
        </row>
        <row r="5">
          <cell r="E5">
            <v>5262.648400000001</v>
          </cell>
          <cell r="M5">
            <v>-10.145259218281524</v>
          </cell>
        </row>
        <row r="6">
          <cell r="E6">
            <v>5.54</v>
          </cell>
          <cell r="M6">
            <v>20.487168334058282</v>
          </cell>
        </row>
        <row r="7">
          <cell r="E7">
            <v>275593.21770000004</v>
          </cell>
          <cell r="M7">
            <v>-10.363100921077589</v>
          </cell>
        </row>
        <row r="8">
          <cell r="E8">
            <v>275514.3777</v>
          </cell>
          <cell r="M8">
            <v>-10.365689002024297</v>
          </cell>
        </row>
        <row r="9">
          <cell r="E9">
            <v>78.84</v>
          </cell>
          <cell r="M9">
            <v>-0.30349013657054513</v>
          </cell>
        </row>
        <row r="10">
          <cell r="E10">
            <v>23867.771</v>
          </cell>
          <cell r="M10">
            <v>11.020504378693417</v>
          </cell>
        </row>
        <row r="11">
          <cell r="E11">
            <v>18007.1151</v>
          </cell>
          <cell r="M11">
            <v>13.696570940410552</v>
          </cell>
        </row>
        <row r="12">
          <cell r="E12">
            <v>5860.655900000001</v>
          </cell>
          <cell r="M12">
            <v>3.5331741020575578</v>
          </cell>
        </row>
        <row r="13">
          <cell r="E13">
            <v>3091490.5574999996</v>
          </cell>
          <cell r="M13">
            <v>9.49587644091423</v>
          </cell>
        </row>
        <row r="14">
          <cell r="E14">
            <v>2616281.1865</v>
          </cell>
          <cell r="M14">
            <v>9.503105358042689</v>
          </cell>
        </row>
        <row r="15">
          <cell r="E15">
            <v>475209.371</v>
          </cell>
          <cell r="M15">
            <v>9.456094480519653</v>
          </cell>
        </row>
        <row r="16">
          <cell r="E16">
            <v>6666.5367</v>
          </cell>
          <cell r="M16">
            <v>-1.6346834211642118</v>
          </cell>
        </row>
        <row r="17">
          <cell r="E17">
            <v>342954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7.9</v>
          </cell>
        </row>
        <row r="6">
          <cell r="G6">
            <v>0.5</v>
          </cell>
        </row>
        <row r="7">
          <cell r="G7">
            <v>4.5</v>
          </cell>
        </row>
        <row r="9">
          <cell r="G9">
            <v>8.3</v>
          </cell>
        </row>
        <row r="10">
          <cell r="G10">
            <v>8.7</v>
          </cell>
        </row>
        <row r="11">
          <cell r="G11">
            <v>8.5</v>
          </cell>
        </row>
        <row r="12">
          <cell r="G12">
            <v>8.8</v>
          </cell>
        </row>
        <row r="13">
          <cell r="G13">
            <v>8.9</v>
          </cell>
        </row>
        <row r="14">
          <cell r="G14">
            <v>5.9</v>
          </cell>
        </row>
        <row r="15">
          <cell r="G15">
            <v>8.7</v>
          </cell>
        </row>
        <row r="16">
          <cell r="G16">
            <v>8.6</v>
          </cell>
        </row>
        <row r="17">
          <cell r="G17">
            <v>-7</v>
          </cell>
        </row>
        <row r="18">
          <cell r="G18">
            <v>8.4</v>
          </cell>
        </row>
        <row r="22">
          <cell r="G22">
            <v>7.9</v>
          </cell>
        </row>
        <row r="23">
          <cell r="G23">
            <v>6.5</v>
          </cell>
        </row>
        <row r="24">
          <cell r="G24">
            <v>8.1</v>
          </cell>
        </row>
        <row r="25">
          <cell r="G25">
            <v>5.3</v>
          </cell>
        </row>
        <row r="26">
          <cell r="G26">
            <v>-4.5160938054546875</v>
          </cell>
        </row>
        <row r="27">
          <cell r="G27">
            <v>5.918330704002912</v>
          </cell>
        </row>
        <row r="28">
          <cell r="G28">
            <v>10.6</v>
          </cell>
        </row>
        <row r="29">
          <cell r="G29">
            <v>-3.0021697771494615</v>
          </cell>
        </row>
        <row r="30">
          <cell r="G30">
            <v>9.6</v>
          </cell>
        </row>
        <row r="31">
          <cell r="G31">
            <v>-2.612557403076039</v>
          </cell>
        </row>
        <row r="32">
          <cell r="G32">
            <v>9</v>
          </cell>
        </row>
        <row r="33">
          <cell r="G33">
            <v>12.9</v>
          </cell>
        </row>
        <row r="34">
          <cell r="G34">
            <v>11.8</v>
          </cell>
        </row>
        <row r="38">
          <cell r="G38">
            <v>7.7</v>
          </cell>
        </row>
        <row r="39">
          <cell r="G39">
            <v>2.6</v>
          </cell>
        </row>
        <row r="40">
          <cell r="G40">
            <v>-16</v>
          </cell>
        </row>
        <row r="41">
          <cell r="G41">
            <v>-0.580215505701446</v>
          </cell>
        </row>
        <row r="42">
          <cell r="G42">
            <v>10.5</v>
          </cell>
        </row>
        <row r="43">
          <cell r="G43">
            <v>11.8</v>
          </cell>
        </row>
        <row r="44">
          <cell r="G44">
            <v>10.6</v>
          </cell>
        </row>
        <row r="45">
          <cell r="G45">
            <v>9.2</v>
          </cell>
        </row>
        <row r="46">
          <cell r="G46">
            <v>3.6</v>
          </cell>
        </row>
        <row r="47">
          <cell r="G47">
            <v>10.5</v>
          </cell>
        </row>
        <row r="48">
          <cell r="G48">
            <v>7.2</v>
          </cell>
        </row>
        <row r="52">
          <cell r="G52">
            <v>8.1</v>
          </cell>
        </row>
        <row r="53">
          <cell r="G53">
            <v>8.8</v>
          </cell>
        </row>
        <row r="54">
          <cell r="G54">
            <v>4.2</v>
          </cell>
        </row>
        <row r="55">
          <cell r="G55">
            <v>8.9</v>
          </cell>
        </row>
        <row r="56">
          <cell r="G56">
            <v>9</v>
          </cell>
        </row>
        <row r="57">
          <cell r="G57">
            <v>10</v>
          </cell>
        </row>
        <row r="58">
          <cell r="G58">
            <v>9.9</v>
          </cell>
        </row>
        <row r="59">
          <cell r="G59">
            <v>10.2</v>
          </cell>
        </row>
        <row r="60">
          <cell r="G60">
            <v>6.8</v>
          </cell>
        </row>
        <row r="61">
          <cell r="G61">
            <v>9.3</v>
          </cell>
        </row>
        <row r="62">
          <cell r="G62">
            <v>4.5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</sheetNames>
    <sheetDataSet>
      <sheetData sheetId="0">
        <row r="7">
          <cell r="B7">
            <v>1036061.1986</v>
          </cell>
          <cell r="D7">
            <v>2.826553087973458</v>
          </cell>
          <cell r="E7">
            <v>554914.2874</v>
          </cell>
          <cell r="G7">
            <v>-3.621278229575129</v>
          </cell>
        </row>
        <row r="8">
          <cell r="B8">
            <v>40951.9581</v>
          </cell>
          <cell r="D8">
            <v>-24.021874887499298</v>
          </cell>
          <cell r="E8">
            <v>40951.9581</v>
          </cell>
          <cell r="G8">
            <v>-24.021874887499298</v>
          </cell>
        </row>
        <row r="9">
          <cell r="B9">
            <v>476783.6719</v>
          </cell>
          <cell r="D9">
            <v>2.0851052323499593</v>
          </cell>
          <cell r="E9">
            <v>303640.3339</v>
          </cell>
          <cell r="G9">
            <v>-1.8310060745845471</v>
          </cell>
        </row>
        <row r="10">
          <cell r="B10">
            <v>28490.82</v>
          </cell>
          <cell r="D10">
            <v>18.823662085741084</v>
          </cell>
          <cell r="E10">
            <v>15190.6719</v>
          </cell>
          <cell r="G10">
            <v>10.102909195362866</v>
          </cell>
        </row>
        <row r="11">
          <cell r="B11">
            <v>23219.832</v>
          </cell>
          <cell r="D11">
            <v>15.729693532047392</v>
          </cell>
          <cell r="E11">
            <v>6627.008</v>
          </cell>
          <cell r="G11">
            <v>22.515027299446867</v>
          </cell>
        </row>
        <row r="12">
          <cell r="B12">
            <v>72151.43</v>
          </cell>
          <cell r="D12">
            <v>-2.151866325634824</v>
          </cell>
          <cell r="E12">
            <v>35496.6723</v>
          </cell>
          <cell r="G12">
            <v>-14.363672740884414</v>
          </cell>
        </row>
        <row r="13">
          <cell r="B13">
            <v>55948.993</v>
          </cell>
          <cell r="D13">
            <v>9.287133858072083</v>
          </cell>
          <cell r="E13">
            <v>17319.4037</v>
          </cell>
          <cell r="G13">
            <v>2.7533207818876124</v>
          </cell>
        </row>
        <row r="14">
          <cell r="B14">
            <v>71620.368</v>
          </cell>
          <cell r="D14">
            <v>8.5601759969379</v>
          </cell>
          <cell r="E14">
            <v>20045.0112</v>
          </cell>
          <cell r="G14">
            <v>1.1481435672685343</v>
          </cell>
        </row>
        <row r="15">
          <cell r="B15">
            <v>105699.4308</v>
          </cell>
          <cell r="D15">
            <v>9.309878366840977</v>
          </cell>
          <cell r="E15">
            <v>42006.9708</v>
          </cell>
          <cell r="G15">
            <v>4.781623291496119</v>
          </cell>
        </row>
        <row r="16">
          <cell r="B16">
            <v>77133.406</v>
          </cell>
          <cell r="D16">
            <v>6.014420568192964</v>
          </cell>
          <cell r="E16">
            <v>28124.3598</v>
          </cell>
          <cell r="G16">
            <v>1.0336859688615934</v>
          </cell>
        </row>
        <row r="17">
          <cell r="B17">
            <v>72530.946</v>
          </cell>
          <cell r="D17">
            <v>1.7342475363377174</v>
          </cell>
          <cell r="E17">
            <v>41616.9655</v>
          </cell>
          <cell r="G17">
            <v>-4.15762084422608</v>
          </cell>
        </row>
        <row r="18">
          <cell r="B18">
            <v>11530.3428</v>
          </cell>
          <cell r="D18">
            <v>5.3913841311709945</v>
          </cell>
          <cell r="E18">
            <v>3894.9322</v>
          </cell>
          <cell r="G18">
            <v>0.312705514242917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9032370.056073371</v>
          </cell>
          <cell r="C5">
            <v>10.161702268630535</v>
          </cell>
        </row>
        <row r="6">
          <cell r="B6">
            <v>3067500.18663071</v>
          </cell>
          <cell r="C6">
            <v>10.1601</v>
          </cell>
        </row>
        <row r="7">
          <cell r="B7">
            <v>192568.96162751038</v>
          </cell>
          <cell r="C7">
            <v>10.080099999999987</v>
          </cell>
        </row>
        <row r="8">
          <cell r="B8">
            <v>219757.57883631432</v>
          </cell>
          <cell r="C8">
            <v>10.45020000000001</v>
          </cell>
        </row>
        <row r="9">
          <cell r="B9">
            <v>779680.1974351967</v>
          </cell>
          <cell r="C9">
            <v>10.430999999999983</v>
          </cell>
        </row>
        <row r="10">
          <cell r="B10">
            <v>785609.4918326207</v>
          </cell>
          <cell r="C10">
            <v>10.080099999999987</v>
          </cell>
        </row>
        <row r="11">
          <cell r="B11">
            <v>706848.8836600279</v>
          </cell>
          <cell r="C11">
            <v>10.55844456201001</v>
          </cell>
        </row>
        <row r="12">
          <cell r="B12">
            <v>795599.2647042056</v>
          </cell>
          <cell r="C12">
            <v>10.030100000000004</v>
          </cell>
        </row>
        <row r="13">
          <cell r="B13">
            <v>665875.4970052141</v>
          </cell>
          <cell r="C13">
            <v>10.1601</v>
          </cell>
        </row>
        <row r="14">
          <cell r="B14">
            <v>544805.3920015004</v>
          </cell>
          <cell r="C14">
            <v>10.1601</v>
          </cell>
        </row>
        <row r="15">
          <cell r="B15">
            <v>847345.5467227537</v>
          </cell>
          <cell r="C15">
            <v>10.080099999999987</v>
          </cell>
        </row>
        <row r="16">
          <cell r="B16">
            <v>167865.29153935012</v>
          </cell>
          <cell r="C16">
            <v>10.279499999999999</v>
          </cell>
        </row>
        <row r="17">
          <cell r="B17">
            <v>75247.20126211572</v>
          </cell>
          <cell r="C17">
            <v>10.030100000000004</v>
          </cell>
        </row>
        <row r="21">
          <cell r="B21">
            <v>9032370.056073371</v>
          </cell>
          <cell r="D21">
            <v>10.1617022686305</v>
          </cell>
        </row>
        <row r="23">
          <cell r="B23">
            <v>7768753.746554756</v>
          </cell>
          <cell r="D23">
            <v>9.965416212399987</v>
          </cell>
        </row>
        <row r="24">
          <cell r="B24">
            <v>1263616.3095186157</v>
          </cell>
          <cell r="D24">
            <v>11.384043437370693</v>
          </cell>
        </row>
        <row r="26">
          <cell r="B26">
            <v>7694401.743673212</v>
          </cell>
          <cell r="D26">
            <v>9.858851349999995</v>
          </cell>
        </row>
        <row r="27">
          <cell r="B27">
            <v>1337968.3124001594</v>
          </cell>
          <cell r="D27">
            <v>11.936274660847474</v>
          </cell>
        </row>
        <row r="31">
          <cell r="B31">
            <v>2186744.5</v>
          </cell>
          <cell r="C31">
            <v>12.6</v>
          </cell>
        </row>
        <row r="33">
          <cell r="B33">
            <v>246497.4</v>
          </cell>
          <cell r="C33">
            <v>10.6</v>
          </cell>
        </row>
        <row r="34">
          <cell r="B34">
            <v>19943.6</v>
          </cell>
          <cell r="C34">
            <v>16.1</v>
          </cell>
        </row>
        <row r="35">
          <cell r="B35">
            <v>24692</v>
          </cell>
          <cell r="C35">
            <v>13.8</v>
          </cell>
        </row>
        <row r="36">
          <cell r="B36">
            <v>223581.4</v>
          </cell>
          <cell r="C36">
            <v>19.2</v>
          </cell>
        </row>
        <row r="37">
          <cell r="B37">
            <v>8953.2</v>
          </cell>
          <cell r="C37">
            <v>19</v>
          </cell>
        </row>
        <row r="38">
          <cell r="B38">
            <v>47457.1</v>
          </cell>
          <cell r="C38">
            <v>21.3</v>
          </cell>
        </row>
        <row r="39">
          <cell r="B39">
            <v>87863.6</v>
          </cell>
          <cell r="C39">
            <v>14</v>
          </cell>
        </row>
        <row r="40">
          <cell r="B40">
            <v>30308.9</v>
          </cell>
          <cell r="C40">
            <v>20.4</v>
          </cell>
        </row>
        <row r="41">
          <cell r="B41">
            <v>10082.7</v>
          </cell>
          <cell r="C41">
            <v>49.4</v>
          </cell>
        </row>
        <row r="42">
          <cell r="B42">
            <v>2973</v>
          </cell>
          <cell r="C42">
            <v>17.9</v>
          </cell>
        </row>
        <row r="43">
          <cell r="B43">
            <v>1072.7</v>
          </cell>
          <cell r="C43">
            <v>29.4</v>
          </cell>
        </row>
        <row r="44">
          <cell r="B44">
            <v>117510.6</v>
          </cell>
          <cell r="C44">
            <v>13</v>
          </cell>
        </row>
        <row r="45">
          <cell r="B45">
            <v>94873.2</v>
          </cell>
          <cell r="C45">
            <v>26.8</v>
          </cell>
        </row>
        <row r="46">
          <cell r="B46">
            <v>30931.6</v>
          </cell>
          <cell r="C46">
            <v>21.7</v>
          </cell>
        </row>
        <row r="47">
          <cell r="B47">
            <v>1572.2</v>
          </cell>
          <cell r="C47">
            <v>-0.5</v>
          </cell>
        </row>
        <row r="48">
          <cell r="B48">
            <v>37861.6</v>
          </cell>
          <cell r="C48">
            <v>21.2</v>
          </cell>
        </row>
        <row r="49">
          <cell r="B49">
            <v>14613.2</v>
          </cell>
          <cell r="C49">
            <v>22.7</v>
          </cell>
        </row>
        <row r="50">
          <cell r="B50">
            <v>476949.7</v>
          </cell>
          <cell r="C50">
            <v>11</v>
          </cell>
        </row>
        <row r="51">
          <cell r="B51">
            <v>56683.3</v>
          </cell>
          <cell r="C51">
            <v>18</v>
          </cell>
        </row>
        <row r="52">
          <cell r="B52">
            <v>35147.4</v>
          </cell>
          <cell r="C52">
            <v>2.3</v>
          </cell>
        </row>
        <row r="53">
          <cell r="B53">
            <v>557245.5</v>
          </cell>
          <cell r="C53">
            <v>7.7</v>
          </cell>
        </row>
        <row r="54">
          <cell r="B54">
            <v>20934.4</v>
          </cell>
          <cell r="C54">
            <v>9.1</v>
          </cell>
        </row>
        <row r="55">
          <cell r="B55">
            <v>38996.2</v>
          </cell>
          <cell r="C55">
            <v>10.1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总人数总收入表"/>
      <sheetName val="入境表"/>
      <sheetName val="国内表"/>
      <sheetName val="分国别表"/>
    </sheetNames>
    <sheetDataSet>
      <sheetData sheetId="1">
        <row r="13">
          <cell r="B13">
            <v>3797.4019734259364</v>
          </cell>
          <cell r="C13">
            <v>15.419728284032463</v>
          </cell>
          <cell r="D13">
            <v>373.9704402633262</v>
          </cell>
          <cell r="E13">
            <v>31.311328254482774</v>
          </cell>
        </row>
      </sheetData>
      <sheetData sheetId="2">
        <row r="25">
          <cell r="B25">
            <v>249579</v>
          </cell>
          <cell r="C25">
            <v>20.27613792438736</v>
          </cell>
          <cell r="F25">
            <v>9500.096423</v>
          </cell>
          <cell r="G25">
            <v>28.368232333332454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12.4</v>
          </cell>
        </row>
        <row r="5">
          <cell r="D5">
            <v>12.8</v>
          </cell>
        </row>
        <row r="6">
          <cell r="D6">
            <v>12.7</v>
          </cell>
        </row>
        <row r="7">
          <cell r="D7">
            <v>10.2</v>
          </cell>
        </row>
        <row r="8">
          <cell r="D8">
            <v>12.9</v>
          </cell>
        </row>
        <row r="9">
          <cell r="D9">
            <v>12.8</v>
          </cell>
        </row>
        <row r="10">
          <cell r="D10">
            <v>12.6</v>
          </cell>
        </row>
        <row r="11">
          <cell r="D11">
            <v>12.7</v>
          </cell>
        </row>
        <row r="12">
          <cell r="D12">
            <v>10</v>
          </cell>
        </row>
        <row r="13">
          <cell r="D13">
            <v>12.4</v>
          </cell>
        </row>
        <row r="14">
          <cell r="D14">
            <v>9.5</v>
          </cell>
        </row>
        <row r="15">
          <cell r="D15">
            <v>13</v>
          </cell>
        </row>
        <row r="16">
          <cell r="D16">
            <v>12.5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E7" t="str">
            <v>  </v>
          </cell>
        </row>
        <row r="11">
          <cell r="E11" t="str">
            <v>  </v>
          </cell>
        </row>
        <row r="14">
          <cell r="E14" t="str">
            <v>  </v>
          </cell>
        </row>
        <row r="18">
          <cell r="E18" t="str">
            <v>  </v>
          </cell>
        </row>
        <row r="30">
          <cell r="E30" t="str">
            <v>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"/>
      <sheetName val="八项"/>
    </sheetNames>
    <sheetDataSet>
      <sheetData sheetId="1">
        <row r="3">
          <cell r="B3">
            <v>2231785</v>
          </cell>
          <cell r="C3">
            <v>0.05864216488222951</v>
          </cell>
          <cell r="D3">
            <v>926958</v>
          </cell>
          <cell r="E3">
            <v>2.0519200281839005</v>
          </cell>
        </row>
        <row r="7">
          <cell r="B7">
            <v>14721</v>
          </cell>
          <cell r="C7">
            <v>4.7012802275960155</v>
          </cell>
          <cell r="D7">
            <v>8158</v>
          </cell>
          <cell r="E7">
            <v>13.57371571766673</v>
          </cell>
        </row>
        <row r="8">
          <cell r="B8">
            <v>232757</v>
          </cell>
          <cell r="C8">
            <v>5.9725276476399785</v>
          </cell>
          <cell r="D8">
            <v>55458</v>
          </cell>
          <cell r="E8">
            <v>-2.3712701346712493</v>
          </cell>
        </row>
        <row r="9">
          <cell r="B9">
            <v>40176</v>
          </cell>
          <cell r="C9">
            <v>-13.503272476748194</v>
          </cell>
          <cell r="D9">
            <v>13904</v>
          </cell>
          <cell r="E9">
            <v>-15.022613372448362</v>
          </cell>
        </row>
        <row r="11">
          <cell r="B11">
            <v>189783</v>
          </cell>
          <cell r="C11">
            <v>-5.199034921649826</v>
          </cell>
          <cell r="D11">
            <v>66235</v>
          </cell>
          <cell r="E11">
            <v>4.392573445971507</v>
          </cell>
        </row>
        <row r="12">
          <cell r="B12">
            <v>67235</v>
          </cell>
          <cell r="C12">
            <v>14.273331407107776</v>
          </cell>
          <cell r="D12">
            <v>19427</v>
          </cell>
          <cell r="E12">
            <v>6.888583218707026</v>
          </cell>
        </row>
        <row r="13">
          <cell r="B13">
            <v>31439</v>
          </cell>
          <cell r="C13">
            <v>11.229435697859543</v>
          </cell>
          <cell r="D13">
            <v>17830</v>
          </cell>
          <cell r="E13">
            <v>7.403168483826278</v>
          </cell>
        </row>
        <row r="15">
          <cell r="B15">
            <v>108392</v>
          </cell>
          <cell r="C15">
            <v>-27.5914359197034</v>
          </cell>
          <cell r="D15">
            <v>59394</v>
          </cell>
          <cell r="E15">
            <v>-25.12480459886038</v>
          </cell>
        </row>
        <row r="16">
          <cell r="B16">
            <v>128634</v>
          </cell>
          <cell r="C16">
            <v>12.008568219221033</v>
          </cell>
          <cell r="D16">
            <v>74545</v>
          </cell>
          <cell r="E16">
            <v>14.026768642447422</v>
          </cell>
        </row>
        <row r="17">
          <cell r="B17">
            <v>112672</v>
          </cell>
          <cell r="C17">
            <v>10.810385523210073</v>
          </cell>
          <cell r="D17">
            <v>75077</v>
          </cell>
          <cell r="E17">
            <v>10.353798891714305</v>
          </cell>
        </row>
        <row r="18">
          <cell r="B18">
            <v>80515</v>
          </cell>
          <cell r="C18">
            <v>6.792317691062948</v>
          </cell>
          <cell r="D18">
            <v>42744</v>
          </cell>
          <cell r="E18">
            <v>-3.5080590545848622</v>
          </cell>
        </row>
        <row r="19">
          <cell r="B19">
            <v>75080</v>
          </cell>
          <cell r="C19">
            <v>5.42130611213301</v>
          </cell>
          <cell r="D19">
            <v>43150</v>
          </cell>
          <cell r="E19">
            <v>6.968442450234264</v>
          </cell>
        </row>
        <row r="20">
          <cell r="B20">
            <v>92690</v>
          </cell>
          <cell r="C20">
            <v>3.5943402552696853</v>
          </cell>
          <cell r="D20">
            <v>54713</v>
          </cell>
          <cell r="E20">
            <v>-4.123295832895252</v>
          </cell>
        </row>
      </sheetData>
      <sheetData sheetId="2">
        <row r="6">
          <cell r="B6">
            <v>228321</v>
          </cell>
          <cell r="C6">
            <v>2231785</v>
          </cell>
          <cell r="E6">
            <v>0.05864216488222951</v>
          </cell>
        </row>
        <row r="7">
          <cell r="B7">
            <v>198777</v>
          </cell>
          <cell r="C7">
            <v>1899235</v>
          </cell>
          <cell r="E7">
            <v>-2.095182225283125</v>
          </cell>
        </row>
        <row r="8">
          <cell r="B8">
            <v>29544</v>
          </cell>
          <cell r="C8">
            <v>332550</v>
          </cell>
          <cell r="E8">
            <v>14.43643796584972</v>
          </cell>
        </row>
        <row r="9">
          <cell r="B9">
            <v>82661</v>
          </cell>
          <cell r="C9">
            <v>926958</v>
          </cell>
          <cell r="E9">
            <v>2.0519200281839005</v>
          </cell>
        </row>
        <row r="10">
          <cell r="B10">
            <v>54543</v>
          </cell>
          <cell r="C10">
            <v>605612</v>
          </cell>
          <cell r="E10">
            <v>-3.672952613630571</v>
          </cell>
        </row>
        <row r="11">
          <cell r="B11">
            <v>135828</v>
          </cell>
          <cell r="C11">
            <v>1180726</v>
          </cell>
          <cell r="E11">
            <v>-0.5886919285554342</v>
          </cell>
        </row>
        <row r="12">
          <cell r="B12">
            <v>189903</v>
          </cell>
          <cell r="C12">
            <v>3582320</v>
          </cell>
          <cell r="E12">
            <v>3.3974068676645857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085622_1"/>
    </sheetNames>
    <sheetDataSet>
      <sheetData sheetId="0">
        <row r="6">
          <cell r="E6">
            <v>12.4</v>
          </cell>
        </row>
        <row r="8">
          <cell r="E8">
            <v>7.9</v>
          </cell>
        </row>
        <row r="9">
          <cell r="E9">
            <v>15.6</v>
          </cell>
        </row>
        <row r="10">
          <cell r="E10">
            <v>13</v>
          </cell>
        </row>
        <row r="12">
          <cell r="E12">
            <v>-54.6</v>
          </cell>
        </row>
        <row r="13">
          <cell r="E13">
            <v>13.4</v>
          </cell>
        </row>
        <row r="15">
          <cell r="E15">
            <v>0.3</v>
          </cell>
        </row>
        <row r="16">
          <cell r="E16">
            <v>22.1</v>
          </cell>
        </row>
        <row r="17">
          <cell r="E17">
            <v>7</v>
          </cell>
        </row>
        <row r="19">
          <cell r="E19">
            <v>-11.6</v>
          </cell>
        </row>
        <row r="20">
          <cell r="E20">
            <v>31.3</v>
          </cell>
        </row>
        <row r="21">
          <cell r="E21">
            <v>10.9</v>
          </cell>
        </row>
        <row r="22">
          <cell r="E22">
            <v>47.6</v>
          </cell>
        </row>
        <row r="23">
          <cell r="E23">
            <v>48.6</v>
          </cell>
        </row>
        <row r="26">
          <cell r="E26">
            <v>18.1</v>
          </cell>
        </row>
        <row r="27">
          <cell r="E27">
            <v>27.3</v>
          </cell>
        </row>
        <row r="28">
          <cell r="E28">
            <v>-4.6</v>
          </cell>
        </row>
        <row r="29">
          <cell r="E29">
            <v>7.9</v>
          </cell>
        </row>
        <row r="31">
          <cell r="E31">
            <v>10.9</v>
          </cell>
        </row>
        <row r="32">
          <cell r="E32">
            <v>39.7</v>
          </cell>
        </row>
        <row r="33">
          <cell r="E33">
            <v>12.8</v>
          </cell>
        </row>
        <row r="34">
          <cell r="E34">
            <v>10.1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0" sqref="A10"/>
    </sheetView>
  </sheetViews>
  <sheetFormatPr defaultColWidth="8.00390625" defaultRowHeight="14.25"/>
  <cols>
    <col min="1" max="1" width="20.875" style="190" bestFit="1" customWidth="1"/>
    <col min="2" max="2" width="8.00390625" style="190" customWidth="1"/>
    <col min="3" max="3" width="15.375" style="190" customWidth="1"/>
    <col min="4" max="4" width="17.625" style="190" customWidth="1"/>
    <col min="5" max="5" width="13.125" style="190" customWidth="1"/>
    <col min="6" max="7" width="8.00390625" style="64" customWidth="1"/>
    <col min="8" max="11" width="7.375" style="64" customWidth="1"/>
    <col min="12" max="16384" width="8.00390625" style="64" customWidth="1"/>
  </cols>
  <sheetData>
    <row r="1" spans="1:5" ht="35.25" customHeight="1">
      <c r="A1" s="263" t="s">
        <v>0</v>
      </c>
      <c r="B1" s="263"/>
      <c r="C1" s="263"/>
      <c r="D1" s="263"/>
      <c r="E1" s="263"/>
    </row>
    <row r="2" spans="1:5" ht="35.25" customHeight="1">
      <c r="A2" s="191"/>
      <c r="B2" s="191"/>
      <c r="C2" s="191"/>
      <c r="D2" s="191"/>
      <c r="E2" s="191"/>
    </row>
    <row r="3" spans="1:5" ht="35.25" customHeight="1">
      <c r="A3" s="192" t="s">
        <v>1</v>
      </c>
      <c r="B3" s="193" t="s">
        <v>2</v>
      </c>
      <c r="C3" s="193" t="s">
        <v>3</v>
      </c>
      <c r="D3" s="193" t="s">
        <v>4</v>
      </c>
      <c r="E3" s="194" t="s">
        <v>5</v>
      </c>
    </row>
    <row r="4" spans="1:5" ht="35.25" customHeight="1">
      <c r="A4" s="192" t="s">
        <v>6</v>
      </c>
      <c r="B4" s="193" t="s">
        <v>7</v>
      </c>
      <c r="C4" s="195" t="s">
        <v>8</v>
      </c>
      <c r="D4" s="196" t="s">
        <v>9</v>
      </c>
      <c r="E4" s="197">
        <v>0.08</v>
      </c>
    </row>
    <row r="5" spans="1:5" ht="35.25" customHeight="1">
      <c r="A5" s="192" t="s">
        <v>10</v>
      </c>
      <c r="B5" s="193" t="s">
        <v>7</v>
      </c>
      <c r="C5" s="198" t="s">
        <v>11</v>
      </c>
      <c r="D5" s="199">
        <v>0.07</v>
      </c>
      <c r="E5" s="200">
        <v>0.075</v>
      </c>
    </row>
    <row r="6" spans="1:5" ht="35.25" customHeight="1">
      <c r="A6" s="192" t="s">
        <v>12</v>
      </c>
      <c r="B6" s="193" t="s">
        <v>7</v>
      </c>
      <c r="C6" s="198" t="s">
        <v>11</v>
      </c>
      <c r="D6" s="201" t="s">
        <v>11</v>
      </c>
      <c r="E6" s="200">
        <v>0.11</v>
      </c>
    </row>
    <row r="7" spans="1:5" ht="35.25" customHeight="1">
      <c r="A7" s="192" t="s">
        <v>13</v>
      </c>
      <c r="B7" s="193" t="s">
        <v>7</v>
      </c>
      <c r="C7" s="198" t="s">
        <v>11</v>
      </c>
      <c r="D7" s="201" t="s">
        <v>11</v>
      </c>
      <c r="E7" s="200">
        <v>0.1</v>
      </c>
    </row>
    <row r="8" spans="1:5" ht="35.25" customHeight="1">
      <c r="A8" s="192" t="s">
        <v>14</v>
      </c>
      <c r="B8" s="193" t="s">
        <v>7</v>
      </c>
      <c r="C8" s="202" t="s">
        <v>15</v>
      </c>
      <c r="D8" s="201" t="s">
        <v>11</v>
      </c>
      <c r="E8" s="201" t="s">
        <v>11</v>
      </c>
    </row>
    <row r="9" spans="1:5" ht="35.25" customHeight="1">
      <c r="A9" s="192" t="s">
        <v>16</v>
      </c>
      <c r="B9" s="193" t="s">
        <v>7</v>
      </c>
      <c r="C9" s="203" t="s">
        <v>17</v>
      </c>
      <c r="D9" s="201" t="s">
        <v>17</v>
      </c>
      <c r="E9" s="201" t="s">
        <v>18</v>
      </c>
    </row>
    <row r="10" spans="1:5" ht="35.25" customHeight="1">
      <c r="A10" s="212" t="s">
        <v>278</v>
      </c>
      <c r="B10" s="193" t="s">
        <v>7</v>
      </c>
      <c r="C10" s="204" t="s">
        <v>11</v>
      </c>
      <c r="D10" s="199" t="s">
        <v>19</v>
      </c>
      <c r="E10" s="199">
        <v>0.06</v>
      </c>
    </row>
    <row r="11" spans="1:5" ht="35.25" customHeight="1">
      <c r="A11" s="192" t="s">
        <v>20</v>
      </c>
      <c r="B11" s="193" t="s">
        <v>7</v>
      </c>
      <c r="C11" s="202" t="s">
        <v>21</v>
      </c>
      <c r="D11" s="205" t="s">
        <v>21</v>
      </c>
      <c r="E11" s="206">
        <v>0.085</v>
      </c>
    </row>
    <row r="12" spans="1:5" ht="35.25" customHeight="1">
      <c r="A12" s="192" t="s">
        <v>22</v>
      </c>
      <c r="B12" s="193" t="s">
        <v>23</v>
      </c>
      <c r="C12" s="198" t="s">
        <v>24</v>
      </c>
      <c r="D12" s="201" t="s">
        <v>25</v>
      </c>
      <c r="E12" s="201" t="s">
        <v>11</v>
      </c>
    </row>
    <row r="13" spans="1:5" ht="35.25" customHeight="1">
      <c r="A13" s="207" t="s">
        <v>26</v>
      </c>
      <c r="B13" s="193" t="s">
        <v>7</v>
      </c>
      <c r="C13" s="208" t="s">
        <v>27</v>
      </c>
      <c r="D13" s="201" t="s">
        <v>11</v>
      </c>
      <c r="E13" s="201" t="s">
        <v>28</v>
      </c>
    </row>
    <row r="14" spans="1:5" ht="35.25" customHeight="1">
      <c r="A14" s="192" t="s">
        <v>29</v>
      </c>
      <c r="B14" s="193" t="s">
        <v>7</v>
      </c>
      <c r="C14" s="209" t="s">
        <v>30</v>
      </c>
      <c r="D14" s="210" t="s">
        <v>31</v>
      </c>
      <c r="E14" s="210" t="s">
        <v>32</v>
      </c>
    </row>
  </sheetData>
  <sheetProtection/>
  <mergeCells count="1">
    <mergeCell ref="A1:E1"/>
  </mergeCells>
  <printOptions horizontalCentered="1"/>
  <pageMargins left="0.7006944444444444" right="0.7006944444444444" top="0.5548611111111111" bottom="0.5548611111111111" header="0.2986111111111111" footer="0.2986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5" sqref="A5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89" t="s">
        <v>188</v>
      </c>
      <c r="B1" s="289"/>
      <c r="C1" s="290"/>
      <c r="D1" s="290"/>
    </row>
    <row r="2" spans="1:4" ht="15.75">
      <c r="A2" s="88"/>
      <c r="B2" s="88"/>
      <c r="C2" s="88"/>
      <c r="D2" s="88"/>
    </row>
    <row r="3" spans="1:4" ht="17.25">
      <c r="A3" s="291"/>
      <c r="B3" s="291"/>
      <c r="C3" s="291"/>
      <c r="D3" s="89"/>
    </row>
    <row r="4" spans="1:4" ht="24" customHeight="1">
      <c r="A4" s="90" t="s">
        <v>72</v>
      </c>
      <c r="B4" s="90" t="s">
        <v>130</v>
      </c>
      <c r="C4" s="79" t="s">
        <v>189</v>
      </c>
      <c r="D4" s="80" t="s">
        <v>190</v>
      </c>
    </row>
    <row r="5" spans="1:4" ht="24.75" customHeight="1">
      <c r="A5" s="262" t="s">
        <v>191</v>
      </c>
      <c r="B5" s="91" t="s">
        <v>38</v>
      </c>
      <c r="C5" s="92">
        <f>'[4]Sheet1'!B21/10000</f>
        <v>903.2370056073371</v>
      </c>
      <c r="D5" s="93">
        <f>ROUND('[4]Sheet1'!D21,1)</f>
        <v>10.2</v>
      </c>
    </row>
    <row r="6" spans="1:4" ht="24.75" customHeight="1">
      <c r="A6" s="94" t="s">
        <v>192</v>
      </c>
      <c r="B6" s="95" t="s">
        <v>38</v>
      </c>
      <c r="C6" s="96"/>
      <c r="D6" s="97"/>
    </row>
    <row r="7" spans="1:4" ht="24.75" customHeight="1">
      <c r="A7" s="98" t="s">
        <v>193</v>
      </c>
      <c r="B7" s="95" t="s">
        <v>38</v>
      </c>
      <c r="C7" s="96">
        <f>'[4]Sheet1'!B23/10000</f>
        <v>776.8753746554755</v>
      </c>
      <c r="D7" s="97">
        <f>ROUND('[4]Sheet1'!D23,1)</f>
        <v>10</v>
      </c>
    </row>
    <row r="8" spans="1:4" ht="24.75" customHeight="1">
      <c r="A8" s="98" t="s">
        <v>194</v>
      </c>
      <c r="B8" s="95" t="s">
        <v>38</v>
      </c>
      <c r="C8" s="96">
        <f>'[4]Sheet1'!B24/10000</f>
        <v>126.36163095186157</v>
      </c>
      <c r="D8" s="97">
        <f>ROUND('[4]Sheet1'!D24,1)</f>
        <v>11.4</v>
      </c>
    </row>
    <row r="9" spans="1:4" ht="24.75" customHeight="1">
      <c r="A9" s="94" t="s">
        <v>195</v>
      </c>
      <c r="B9" s="95" t="s">
        <v>38</v>
      </c>
      <c r="C9" s="96"/>
      <c r="D9" s="97"/>
    </row>
    <row r="10" spans="1:4" ht="24.75" customHeight="1">
      <c r="A10" s="98" t="s">
        <v>196</v>
      </c>
      <c r="B10" s="95" t="s">
        <v>38</v>
      </c>
      <c r="C10" s="96">
        <f>'[4]Sheet1'!B26/10000</f>
        <v>769.4401743673212</v>
      </c>
      <c r="D10" s="97">
        <f>ROUND('[4]Sheet1'!D26,1)</f>
        <v>9.9</v>
      </c>
    </row>
    <row r="11" spans="1:4" ht="24.75" customHeight="1">
      <c r="A11" s="98" t="s">
        <v>197</v>
      </c>
      <c r="B11" s="95" t="s">
        <v>38</v>
      </c>
      <c r="C11" s="96">
        <f>'[4]Sheet1'!B27/10000</f>
        <v>133.79683124001593</v>
      </c>
      <c r="D11" s="97">
        <f>ROUND('[4]Sheet1'!D27,1)</f>
        <v>11.9</v>
      </c>
    </row>
    <row r="12" spans="1:4" ht="24.75" customHeight="1">
      <c r="A12" s="99"/>
      <c r="B12" s="95"/>
      <c r="C12" s="100"/>
      <c r="D12" s="101"/>
    </row>
    <row r="13" spans="1:5" ht="24.75" customHeight="1">
      <c r="A13" s="99" t="s">
        <v>305</v>
      </c>
      <c r="B13" s="95"/>
      <c r="C13" s="245"/>
      <c r="D13" s="246"/>
      <c r="E13" s="247"/>
    </row>
    <row r="14" spans="1:5" ht="24.75" customHeight="1">
      <c r="A14" s="57" t="s">
        <v>198</v>
      </c>
      <c r="B14" s="248" t="s">
        <v>199</v>
      </c>
      <c r="C14" s="249">
        <f>'[5]总人数总收入表'!$B$13</f>
        <v>3797.4019734259364</v>
      </c>
      <c r="D14" s="59">
        <f>'[5]总人数总收入表'!$C$13</f>
        <v>15.419728284032463</v>
      </c>
      <c r="E14" s="250"/>
    </row>
    <row r="15" spans="1:5" ht="24.75" customHeight="1">
      <c r="A15" s="57" t="s">
        <v>200</v>
      </c>
      <c r="B15" s="248" t="s">
        <v>199</v>
      </c>
      <c r="C15" s="249">
        <f>'[5]入境表'!$B$25/10000</f>
        <v>24.9579</v>
      </c>
      <c r="D15" s="59">
        <f>'[5]入境表'!$C$25</f>
        <v>20.27613792438736</v>
      </c>
      <c r="E15" s="250"/>
    </row>
    <row r="16" spans="1:5" ht="24.75" customHeight="1">
      <c r="A16" s="57" t="s">
        <v>201</v>
      </c>
      <c r="B16" s="95" t="s">
        <v>38</v>
      </c>
      <c r="C16" s="249">
        <f>'[5]总人数总收入表'!$D$13</f>
        <v>373.9704402633262</v>
      </c>
      <c r="D16" s="59">
        <f>'[5]总人数总收入表'!$E$13</f>
        <v>31.311328254482774</v>
      </c>
      <c r="E16" s="250"/>
    </row>
    <row r="17" spans="1:5" ht="24.75" customHeight="1">
      <c r="A17" s="251" t="s">
        <v>202</v>
      </c>
      <c r="B17" s="252" t="s">
        <v>63</v>
      </c>
      <c r="C17" s="253">
        <f>'[5]入境表'!$F$25/10000</f>
        <v>0.9500096423000001</v>
      </c>
      <c r="D17" s="61">
        <f>'[5]入境表'!$G$25</f>
        <v>28.368232333332454</v>
      </c>
      <c r="E17" s="250"/>
    </row>
    <row r="18" spans="1:4" ht="17.25">
      <c r="A18" s="75" t="s">
        <v>203</v>
      </c>
      <c r="B18" s="75"/>
      <c r="C18" s="102"/>
      <c r="D18" s="102"/>
    </row>
  </sheetData>
  <sheetProtection/>
  <mergeCells count="2">
    <mergeCell ref="A1:D1"/>
    <mergeCell ref="A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276" t="s">
        <v>204</v>
      </c>
      <c r="B1" s="276"/>
      <c r="C1" s="276"/>
    </row>
    <row r="2" spans="1:3" ht="6.75" customHeight="1">
      <c r="A2" s="76"/>
      <c r="B2" s="76"/>
      <c r="C2" s="76"/>
    </row>
    <row r="3" spans="1:3" ht="15.75" customHeight="1">
      <c r="A3" s="77"/>
      <c r="B3" s="292"/>
      <c r="C3" s="292"/>
    </row>
    <row r="4" spans="1:3" ht="32.25" customHeight="1">
      <c r="A4" s="78" t="s">
        <v>72</v>
      </c>
      <c r="B4" s="79" t="s">
        <v>205</v>
      </c>
      <c r="C4" s="80" t="s">
        <v>115</v>
      </c>
    </row>
    <row r="5" spans="1:3" ht="17.25">
      <c r="A5" s="81" t="s">
        <v>206</v>
      </c>
      <c r="B5" s="82">
        <f>'[4]Sheet1'!$B31/10000</f>
        <v>218.67445</v>
      </c>
      <c r="C5" s="83">
        <f>ROUND('[4]Sheet1'!$C$31,1)</f>
        <v>12.6</v>
      </c>
    </row>
    <row r="6" spans="1:3" ht="21" customHeight="1">
      <c r="A6" s="81" t="s">
        <v>207</v>
      </c>
      <c r="B6" s="82">
        <f>'[4]Sheet1'!$B33/10000</f>
        <v>24.649739999999998</v>
      </c>
      <c r="C6" s="84">
        <f>ROUND('[4]Sheet1'!$C33,1)</f>
        <v>10.6</v>
      </c>
    </row>
    <row r="7" spans="1:3" ht="21" customHeight="1">
      <c r="A7" s="81" t="s">
        <v>208</v>
      </c>
      <c r="B7" s="82">
        <f>'[4]Sheet1'!$B34/10000</f>
        <v>1.99436</v>
      </c>
      <c r="C7" s="84">
        <f>ROUND('[4]Sheet1'!$C34,1)</f>
        <v>16.1</v>
      </c>
    </row>
    <row r="8" spans="1:3" ht="21" customHeight="1">
      <c r="A8" s="81" t="s">
        <v>209</v>
      </c>
      <c r="B8" s="82">
        <f>'[4]Sheet1'!$B35/10000</f>
        <v>2.4692</v>
      </c>
      <c r="C8" s="84">
        <f>ROUND('[4]Sheet1'!$C35,1)</f>
        <v>13.8</v>
      </c>
    </row>
    <row r="9" spans="1:3" ht="21" customHeight="1">
      <c r="A9" s="81" t="s">
        <v>210</v>
      </c>
      <c r="B9" s="82">
        <f>'[4]Sheet1'!$B36/10000</f>
        <v>22.35814</v>
      </c>
      <c r="C9" s="84">
        <f>ROUND('[4]Sheet1'!$C36,1)</f>
        <v>19.2</v>
      </c>
    </row>
    <row r="10" spans="1:3" ht="21" customHeight="1">
      <c r="A10" s="81" t="s">
        <v>211</v>
      </c>
      <c r="B10" s="82">
        <f>'[4]Sheet1'!$B37/10000</f>
        <v>0.8953200000000001</v>
      </c>
      <c r="C10" s="84">
        <f>ROUND('[4]Sheet1'!$C37,1)</f>
        <v>19</v>
      </c>
    </row>
    <row r="11" spans="1:3" ht="21" customHeight="1">
      <c r="A11" s="81" t="s">
        <v>212</v>
      </c>
      <c r="B11" s="82">
        <f>'[4]Sheet1'!$B38/10000</f>
        <v>4.74571</v>
      </c>
      <c r="C11" s="84">
        <f>ROUND('[4]Sheet1'!$C38,1)</f>
        <v>21.3</v>
      </c>
    </row>
    <row r="12" spans="1:3" ht="21" customHeight="1">
      <c r="A12" s="81" t="s">
        <v>213</v>
      </c>
      <c r="B12" s="82">
        <f>'[4]Sheet1'!$B39/10000</f>
        <v>8.78636</v>
      </c>
      <c r="C12" s="84">
        <f>ROUND('[4]Sheet1'!$C39,1)</f>
        <v>14</v>
      </c>
    </row>
    <row r="13" spans="1:3" ht="21" customHeight="1">
      <c r="A13" s="81" t="s">
        <v>214</v>
      </c>
      <c r="B13" s="82">
        <f>'[4]Sheet1'!$B40/10000</f>
        <v>3.0308900000000003</v>
      </c>
      <c r="C13" s="84">
        <f>ROUND('[4]Sheet1'!$C40,1)</f>
        <v>20.4</v>
      </c>
    </row>
    <row r="14" spans="1:3" ht="21" customHeight="1">
      <c r="A14" s="81" t="s">
        <v>215</v>
      </c>
      <c r="B14" s="82">
        <f>'[4]Sheet1'!$B41/10000</f>
        <v>1.00827</v>
      </c>
      <c r="C14" s="84">
        <f>ROUND('[4]Sheet1'!$C41,1)</f>
        <v>49.4</v>
      </c>
    </row>
    <row r="15" spans="1:3" ht="21" customHeight="1">
      <c r="A15" s="81" t="s">
        <v>216</v>
      </c>
      <c r="B15" s="82">
        <f>'[4]Sheet1'!$B42/10000</f>
        <v>0.2973</v>
      </c>
      <c r="C15" s="84">
        <f>ROUND('[4]Sheet1'!$C42,1)</f>
        <v>17.9</v>
      </c>
    </row>
    <row r="16" spans="1:3" ht="21" customHeight="1">
      <c r="A16" s="81" t="s">
        <v>217</v>
      </c>
      <c r="B16" s="82">
        <f>'[4]Sheet1'!$B43/10000</f>
        <v>0.10727</v>
      </c>
      <c r="C16" s="84">
        <f>ROUND('[4]Sheet1'!$C43,1)</f>
        <v>29.4</v>
      </c>
    </row>
    <row r="17" spans="1:3" ht="21" customHeight="1">
      <c r="A17" s="81" t="s">
        <v>218</v>
      </c>
      <c r="B17" s="82">
        <f>'[4]Sheet1'!$B44/10000</f>
        <v>11.75106</v>
      </c>
      <c r="C17" s="84">
        <f>ROUND('[4]Sheet1'!$C44,1)</f>
        <v>13</v>
      </c>
    </row>
    <row r="18" spans="1:3" ht="21" customHeight="1">
      <c r="A18" s="81" t="s">
        <v>219</v>
      </c>
      <c r="B18" s="82">
        <f>'[4]Sheet1'!$B45/10000</f>
        <v>9.48732</v>
      </c>
      <c r="C18" s="84">
        <f>ROUND('[4]Sheet1'!$C45,1)</f>
        <v>26.8</v>
      </c>
    </row>
    <row r="19" spans="1:3" ht="21" customHeight="1">
      <c r="A19" s="81" t="s">
        <v>220</v>
      </c>
      <c r="B19" s="82">
        <f>'[4]Sheet1'!$B46/10000</f>
        <v>3.0931599999999997</v>
      </c>
      <c r="C19" s="84">
        <f>ROUND('[4]Sheet1'!$C46,1)</f>
        <v>21.7</v>
      </c>
    </row>
    <row r="20" spans="1:3" ht="21" customHeight="1">
      <c r="A20" s="81" t="s">
        <v>221</v>
      </c>
      <c r="B20" s="82">
        <f>'[4]Sheet1'!$B47/10000</f>
        <v>0.15722</v>
      </c>
      <c r="C20" s="84">
        <f>ROUND('[4]Sheet1'!$C47,1)</f>
        <v>-0.5</v>
      </c>
    </row>
    <row r="21" spans="1:3" ht="21" customHeight="1">
      <c r="A21" s="81" t="s">
        <v>222</v>
      </c>
      <c r="B21" s="82">
        <f>'[4]Sheet1'!$B48/10000</f>
        <v>3.7861599999999997</v>
      </c>
      <c r="C21" s="84">
        <f>ROUND('[4]Sheet1'!$C48,1)</f>
        <v>21.2</v>
      </c>
    </row>
    <row r="22" spans="1:3" ht="21" customHeight="1">
      <c r="A22" s="81" t="s">
        <v>223</v>
      </c>
      <c r="B22" s="82">
        <f>'[4]Sheet1'!$B49/10000</f>
        <v>1.4613200000000002</v>
      </c>
      <c r="C22" s="84">
        <f>ROUND('[4]Sheet1'!$C49,1)</f>
        <v>22.7</v>
      </c>
    </row>
    <row r="23" spans="1:3" ht="21" customHeight="1">
      <c r="A23" s="81" t="s">
        <v>224</v>
      </c>
      <c r="B23" s="82">
        <f>'[4]Sheet1'!$B50/10000</f>
        <v>47.69497</v>
      </c>
      <c r="C23" s="84">
        <f>ROUND('[4]Sheet1'!$C50,1)</f>
        <v>11</v>
      </c>
    </row>
    <row r="24" spans="1:3" ht="21" customHeight="1">
      <c r="A24" s="81" t="s">
        <v>225</v>
      </c>
      <c r="B24" s="82">
        <f>'[4]Sheet1'!$B51/10000</f>
        <v>5.66833</v>
      </c>
      <c r="C24" s="84">
        <f>ROUND('[4]Sheet1'!$C51,1)</f>
        <v>18</v>
      </c>
    </row>
    <row r="25" spans="1:3" ht="21" customHeight="1">
      <c r="A25" s="81" t="s">
        <v>226</v>
      </c>
      <c r="B25" s="82">
        <f>'[4]Sheet1'!$B52/10000</f>
        <v>3.51474</v>
      </c>
      <c r="C25" s="84">
        <f>ROUND('[4]Sheet1'!$C52,1)</f>
        <v>2.3</v>
      </c>
    </row>
    <row r="26" spans="1:3" ht="21" customHeight="1">
      <c r="A26" s="81" t="s">
        <v>227</v>
      </c>
      <c r="B26" s="82">
        <f>'[4]Sheet1'!$B53/10000</f>
        <v>55.72455</v>
      </c>
      <c r="C26" s="84">
        <f>ROUND('[4]Sheet1'!$C53,1)</f>
        <v>7.7</v>
      </c>
    </row>
    <row r="27" spans="1:3" ht="21" customHeight="1">
      <c r="A27" s="81" t="s">
        <v>228</v>
      </c>
      <c r="B27" s="82">
        <f>'[4]Sheet1'!$B54/10000</f>
        <v>2.09344</v>
      </c>
      <c r="C27" s="84">
        <f>ROUND('[4]Sheet1'!$C54,1)</f>
        <v>9.1</v>
      </c>
    </row>
    <row r="28" spans="1:3" ht="21" customHeight="1">
      <c r="A28" s="85" t="s">
        <v>229</v>
      </c>
      <c r="B28" s="86">
        <f>'[4]Sheet1'!$B55/10000</f>
        <v>3.8996199999999996</v>
      </c>
      <c r="C28" s="87">
        <f>ROUND('[4]Sheet1'!$C55,1)</f>
        <v>10.1</v>
      </c>
    </row>
  </sheetData>
  <sheetProtection/>
  <mergeCells count="2">
    <mergeCell ref="A1:C1"/>
    <mergeCell ref="B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63" bestFit="1" customWidth="1"/>
  </cols>
  <sheetData>
    <row r="1" spans="1:5" ht="24.75">
      <c r="A1" s="287" t="s">
        <v>230</v>
      </c>
      <c r="B1" s="287"/>
      <c r="C1" s="287"/>
      <c r="D1" s="72"/>
      <c r="E1" s="72"/>
    </row>
    <row r="2" spans="1:5" ht="11.25" customHeight="1">
      <c r="A2" s="47"/>
      <c r="B2" s="47"/>
      <c r="C2" s="47"/>
      <c r="D2" s="47"/>
      <c r="E2" s="73"/>
    </row>
    <row r="3" spans="1:5" ht="27.75" customHeight="1">
      <c r="A3" s="66"/>
      <c r="B3" s="293"/>
      <c r="C3" s="293"/>
      <c r="E3"/>
    </row>
    <row r="4" spans="1:5" ht="32.25" customHeight="1">
      <c r="A4" s="67" t="s">
        <v>179</v>
      </c>
      <c r="B4" s="67" t="s">
        <v>205</v>
      </c>
      <c r="C4" s="68" t="s">
        <v>115</v>
      </c>
      <c r="E4"/>
    </row>
    <row r="5" spans="1:3" s="46" customFormat="1" ht="22.5" customHeight="1">
      <c r="A5" s="231" t="s">
        <v>287</v>
      </c>
      <c r="B5" s="232">
        <v>203.43</v>
      </c>
      <c r="C5" s="255">
        <v>45.04</v>
      </c>
    </row>
    <row r="6" spans="1:4" s="46" customFormat="1" ht="22.5" customHeight="1">
      <c r="A6" s="233" t="s">
        <v>288</v>
      </c>
      <c r="B6" s="234">
        <v>111.27</v>
      </c>
      <c r="C6" s="256">
        <v>48.48</v>
      </c>
      <c r="D6" s="56"/>
    </row>
    <row r="7" spans="1:3" s="46" customFormat="1" ht="22.5" customHeight="1">
      <c r="A7" s="235" t="s">
        <v>289</v>
      </c>
      <c r="B7" s="236">
        <v>92.16</v>
      </c>
      <c r="C7" s="257">
        <v>41.1</v>
      </c>
    </row>
    <row r="8" spans="1:3" s="46" customFormat="1" ht="22.5" customHeight="1">
      <c r="A8" s="231" t="s">
        <v>290</v>
      </c>
      <c r="B8" s="232"/>
      <c r="C8" s="255"/>
    </row>
    <row r="9" spans="1:3" s="46" customFormat="1" ht="22.5" customHeight="1">
      <c r="A9" s="233" t="s">
        <v>299</v>
      </c>
      <c r="B9" s="234">
        <v>199.2</v>
      </c>
      <c r="C9" s="256">
        <v>48.56</v>
      </c>
    </row>
    <row r="10" spans="1:3" s="46" customFormat="1" ht="22.5" customHeight="1">
      <c r="A10" s="233" t="s">
        <v>300</v>
      </c>
      <c r="B10" s="234">
        <v>0.21</v>
      </c>
      <c r="C10" s="256">
        <v>-18.07</v>
      </c>
    </row>
    <row r="11" spans="1:3" s="46" customFormat="1" ht="22.5" customHeight="1">
      <c r="A11" s="233" t="s">
        <v>291</v>
      </c>
      <c r="B11" s="234">
        <v>3.07</v>
      </c>
      <c r="C11" s="256">
        <v>-36.04</v>
      </c>
    </row>
    <row r="12" spans="1:6" s="46" customFormat="1" ht="21.75" customHeight="1">
      <c r="A12" s="233" t="s">
        <v>301</v>
      </c>
      <c r="B12" s="234">
        <v>0.95</v>
      </c>
      <c r="C12" s="256">
        <v>10.82</v>
      </c>
      <c r="F12" s="211"/>
    </row>
    <row r="13" spans="1:6" s="46" customFormat="1" ht="22.5" customHeight="1">
      <c r="A13" s="261" t="s">
        <v>313</v>
      </c>
      <c r="B13" s="236">
        <v>0.0073</v>
      </c>
      <c r="C13" s="236" t="s">
        <v>308</v>
      </c>
      <c r="F13" s="211"/>
    </row>
    <row r="14" spans="1:6" ht="22.5" customHeight="1">
      <c r="A14" s="237" t="s">
        <v>302</v>
      </c>
      <c r="B14" s="234"/>
      <c r="C14" s="234"/>
      <c r="D14" s="74"/>
      <c r="E14" s="46"/>
      <c r="F14" s="46"/>
    </row>
    <row r="15" spans="1:6" ht="22.5" customHeight="1">
      <c r="A15" s="233" t="s">
        <v>292</v>
      </c>
      <c r="B15" s="234">
        <v>172.9</v>
      </c>
      <c r="C15" s="256">
        <v>32.22</v>
      </c>
      <c r="E15" s="46"/>
      <c r="F15" s="46"/>
    </row>
    <row r="16" spans="1:6" ht="22.5" customHeight="1">
      <c r="A16" s="233" t="s">
        <v>293</v>
      </c>
      <c r="B16" s="234">
        <v>3.249</v>
      </c>
      <c r="C16" s="256">
        <v>488.8</v>
      </c>
      <c r="E16" s="46"/>
      <c r="F16" s="46"/>
    </row>
    <row r="17" spans="1:6" ht="22.5" customHeight="1">
      <c r="A17" s="233" t="s">
        <v>294</v>
      </c>
      <c r="B17" s="234">
        <v>4.97</v>
      </c>
      <c r="C17" s="256">
        <v>28.7</v>
      </c>
      <c r="E17" s="46"/>
      <c r="F17" s="46"/>
    </row>
    <row r="18" spans="1:6" ht="22.5" customHeight="1">
      <c r="A18" s="233" t="s">
        <v>295</v>
      </c>
      <c r="B18" s="234">
        <v>0.00073</v>
      </c>
      <c r="C18" s="256">
        <v>-54.4</v>
      </c>
      <c r="E18" s="46"/>
      <c r="F18" s="46"/>
    </row>
    <row r="19" spans="1:5" ht="22.5" customHeight="1">
      <c r="A19" s="233" t="s">
        <v>296</v>
      </c>
      <c r="B19" s="234">
        <v>0.0004</v>
      </c>
      <c r="C19" s="256">
        <v>-51.06</v>
      </c>
      <c r="E19" s="46"/>
    </row>
    <row r="20" spans="1:5" ht="15.75">
      <c r="A20" s="233" t="s">
        <v>303</v>
      </c>
      <c r="B20" s="234">
        <v>1.99</v>
      </c>
      <c r="C20" s="234">
        <v>552.3</v>
      </c>
      <c r="E20"/>
    </row>
    <row r="21" spans="1:5" ht="15.75">
      <c r="A21" s="233" t="s">
        <v>297</v>
      </c>
      <c r="B21" s="234">
        <v>19.34</v>
      </c>
      <c r="C21" s="234">
        <v>500.1</v>
      </c>
      <c r="E21"/>
    </row>
    <row r="22" spans="1:3" ht="15.75">
      <c r="A22" s="235" t="s">
        <v>298</v>
      </c>
      <c r="B22" s="236">
        <v>0.98</v>
      </c>
      <c r="C22" s="236">
        <v>1963.4</v>
      </c>
    </row>
    <row r="23" ht="15.75">
      <c r="A23" s="238" t="s">
        <v>304</v>
      </c>
    </row>
  </sheetData>
  <sheetProtection/>
  <mergeCells count="2">
    <mergeCell ref="A1:C1"/>
    <mergeCell ref="B3:C3"/>
  </mergeCells>
  <printOptions horizontalCentered="1"/>
  <pageMargins left="0.5902777777777778" right="0.5902777777777778" top="0.7083333333333334" bottom="0.9798611111111111" header="0.4284722222222222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63" customWidth="1"/>
    <col min="4" max="4" width="13.00390625" style="0" bestFit="1" customWidth="1"/>
    <col min="5" max="5" width="9.375" style="0" bestFit="1" customWidth="1"/>
  </cols>
  <sheetData>
    <row r="1" spans="1:4" ht="24.75">
      <c r="A1" s="287" t="s">
        <v>231</v>
      </c>
      <c r="B1" s="287"/>
      <c r="C1" s="287"/>
      <c r="D1" s="287"/>
    </row>
    <row r="2" spans="1:4" ht="15.75">
      <c r="A2" s="64"/>
      <c r="B2" s="64"/>
      <c r="C2" s="64"/>
      <c r="D2" s="65"/>
    </row>
    <row r="3" spans="1:4" ht="17.25">
      <c r="A3" s="213"/>
      <c r="B3" s="213"/>
      <c r="C3" s="213"/>
      <c r="D3" s="214" t="s">
        <v>232</v>
      </c>
    </row>
    <row r="4" spans="1:4" ht="26.25" customHeight="1">
      <c r="A4" s="215" t="s">
        <v>279</v>
      </c>
      <c r="B4" s="107" t="s">
        <v>233</v>
      </c>
      <c r="C4" s="215" t="s">
        <v>234</v>
      </c>
      <c r="D4" s="68" t="s">
        <v>190</v>
      </c>
    </row>
    <row r="5" spans="1:5" s="218" customFormat="1" ht="26.25" customHeight="1">
      <c r="A5" s="216" t="s">
        <v>282</v>
      </c>
      <c r="B5" s="220">
        <f>'[8]Sheet'!B$6/10000</f>
        <v>22.8321</v>
      </c>
      <c r="C5" s="220">
        <f>'[8]Sheet'!$C$6/10000</f>
        <v>223.1785</v>
      </c>
      <c r="D5" s="220">
        <f>'[8]Sheet'!$E$6</f>
        <v>0.05864216488222951</v>
      </c>
      <c r="E5" s="217"/>
    </row>
    <row r="6" spans="1:5" ht="26.25" customHeight="1">
      <c r="A6" s="219" t="s">
        <v>235</v>
      </c>
      <c r="B6" s="220">
        <f>'[8]Sheet'!B$7/10000</f>
        <v>19.8777</v>
      </c>
      <c r="C6" s="220">
        <f>'[8]Sheet'!$C$7/10000</f>
        <v>189.9235</v>
      </c>
      <c r="D6" s="220">
        <f>'[8]Sheet'!$E$7</f>
        <v>-2.095182225283125</v>
      </c>
      <c r="E6" s="221"/>
    </row>
    <row r="7" spans="1:5" ht="26.25" customHeight="1">
      <c r="A7" s="219" t="s">
        <v>280</v>
      </c>
      <c r="B7" s="220">
        <f>'[8]Sheet'!$B$8/10000</f>
        <v>2.9544</v>
      </c>
      <c r="C7" s="220">
        <f>'[8]Sheet'!C8/10000</f>
        <v>33.255</v>
      </c>
      <c r="D7" s="220">
        <f>'[8]Sheet'!$E$8</f>
        <v>14.43643796584972</v>
      </c>
      <c r="E7" s="221"/>
    </row>
    <row r="8" spans="1:5" ht="26.25" customHeight="1">
      <c r="A8" s="219" t="s">
        <v>283</v>
      </c>
      <c r="B8" s="220">
        <f>'[8]Sheet'!$B$9/10000</f>
        <v>8.2661</v>
      </c>
      <c r="C8" s="220">
        <f>'[8]Sheet'!C9/10000</f>
        <v>92.6958</v>
      </c>
      <c r="D8" s="220">
        <f>'[8]Sheet'!$E$9</f>
        <v>2.0519200281839005</v>
      </c>
      <c r="E8" s="221"/>
    </row>
    <row r="9" spans="1:5" ht="26.25" customHeight="1">
      <c r="A9" s="219" t="s">
        <v>235</v>
      </c>
      <c r="B9" s="220">
        <f>'[8]Sheet'!$B$10/10000</f>
        <v>5.4543</v>
      </c>
      <c r="C9" s="220">
        <f>'[8]Sheet'!C10/10000</f>
        <v>60.5612</v>
      </c>
      <c r="D9" s="220">
        <f>ROUND('[8]Sheet'!$E10,1)</f>
        <v>-3.7</v>
      </c>
      <c r="E9" s="221"/>
    </row>
    <row r="10" spans="1:5" ht="26.25" customHeight="1">
      <c r="A10" s="222" t="s">
        <v>281</v>
      </c>
      <c r="B10" s="220">
        <f>'[8]Sheet'!$B$11/10000</f>
        <v>13.5828</v>
      </c>
      <c r="C10" s="220">
        <f>'[8]Sheet'!C11/10000</f>
        <v>118.0726</v>
      </c>
      <c r="D10" s="220">
        <f>ROUND('[8]Sheet'!$E11,1)</f>
        <v>-0.6</v>
      </c>
      <c r="E10" s="221"/>
    </row>
    <row r="11" spans="1:5" s="218" customFormat="1" ht="26.25" customHeight="1">
      <c r="A11" s="223" t="s">
        <v>306</v>
      </c>
      <c r="B11" s="220">
        <f>'[8]Sheet'!B12/10000</f>
        <v>18.9903</v>
      </c>
      <c r="C11" s="220">
        <f>'[8]Sheet'!C12/10000</f>
        <v>358.232</v>
      </c>
      <c r="D11" s="220">
        <f>ROUND('[8]Sheet'!$E12,1)</f>
        <v>3.4</v>
      </c>
      <c r="E11" s="221"/>
    </row>
    <row r="12" spans="1:4" ht="26.25" customHeight="1">
      <c r="A12" s="215" t="s">
        <v>236</v>
      </c>
      <c r="B12" s="224" t="s">
        <v>237</v>
      </c>
      <c r="C12" s="225" t="s">
        <v>238</v>
      </c>
      <c r="D12" s="226" t="s">
        <v>239</v>
      </c>
    </row>
    <row r="13" spans="1:9" ht="26.25" customHeight="1">
      <c r="A13" s="227" t="s">
        <v>284</v>
      </c>
      <c r="B13" s="69">
        <f>'[1]Sheet1'!C6/10000</f>
        <v>2775.3050801186</v>
      </c>
      <c r="C13" s="70">
        <f>'[1]Sheet1'!D6/10000</f>
        <v>2722.9525564691</v>
      </c>
      <c r="D13" s="71">
        <f>ROUND('[1]Sheet1'!F6,1)</f>
        <v>2.7</v>
      </c>
      <c r="I13" s="220"/>
    </row>
    <row r="14" spans="1:4" ht="26.25" customHeight="1">
      <c r="A14" s="219" t="s">
        <v>240</v>
      </c>
      <c r="B14" s="69">
        <f>'[1]Sheet1'!C7/10000</f>
        <v>1662.153503327</v>
      </c>
      <c r="C14" s="70">
        <f>'[1]Sheet1'!D7/10000</f>
        <v>1516.7777684255</v>
      </c>
      <c r="D14" s="71">
        <f>ROUND('[1]Sheet1'!F7,1)</f>
        <v>9</v>
      </c>
    </row>
    <row r="15" spans="1:4" ht="26.25" customHeight="1">
      <c r="A15" s="219" t="s">
        <v>241</v>
      </c>
      <c r="B15" s="69">
        <f>'[1]Sheet1'!C8/10000</f>
        <v>586.087628506</v>
      </c>
      <c r="C15" s="70">
        <f>'[1]Sheet1'!D8/10000</f>
        <v>565.5193907917001</v>
      </c>
      <c r="D15" s="71">
        <f>ROUND('[1]Sheet1'!F8,1)</f>
        <v>-5.9</v>
      </c>
    </row>
    <row r="16" spans="1:4" ht="26.25" customHeight="1">
      <c r="A16" s="219" t="s">
        <v>242</v>
      </c>
      <c r="B16" s="69">
        <f>'[1]Sheet1'!C9/10000</f>
        <v>85.2910986397</v>
      </c>
      <c r="C16" s="70">
        <f>'[1]Sheet1'!D9/10000</f>
        <v>77.8114652854</v>
      </c>
      <c r="D16" s="71">
        <f>ROUND('[1]Sheet1'!F9,1)</f>
        <v>2.7</v>
      </c>
    </row>
    <row r="17" spans="1:4" ht="26.25" customHeight="1">
      <c r="A17" s="219" t="s">
        <v>243</v>
      </c>
      <c r="B17" s="69">
        <f>'[1]Sheet1'!C10/10000</f>
        <v>440.3812077909</v>
      </c>
      <c r="C17" s="70">
        <f>'[1]Sheet1'!D10/10000</f>
        <v>559.1220322739</v>
      </c>
      <c r="D17" s="71">
        <f>ROUND('[1]Sheet1'!F10,1)</f>
        <v>-6.2</v>
      </c>
    </row>
    <row r="18" spans="1:4" ht="26.25" customHeight="1">
      <c r="A18" s="219" t="s">
        <v>244</v>
      </c>
      <c r="B18" s="69">
        <f>'[1]Sheet1'!C11/10000</f>
        <v>0.4937648735</v>
      </c>
      <c r="C18" s="70">
        <f>'[1]Sheet1'!D11/10000</f>
        <v>3.0132665042</v>
      </c>
      <c r="D18" s="71">
        <f>ROUND('[1]Sheet1'!F11,1)</f>
        <v>-71.4</v>
      </c>
    </row>
    <row r="19" spans="1:4" ht="26.25" customHeight="1">
      <c r="A19" s="216" t="s">
        <v>245</v>
      </c>
      <c r="B19" s="69">
        <f>'[1]Sheet1'!C12/10000</f>
        <v>1894.3833491418</v>
      </c>
      <c r="C19" s="70">
        <f>'[1]Sheet1'!D12/10000</f>
        <v>1653.2632516366002</v>
      </c>
      <c r="D19" s="71">
        <f>ROUND('[1]Sheet1'!F12,1)</f>
        <v>21.2</v>
      </c>
    </row>
    <row r="20" spans="1:4" ht="26.25" customHeight="1">
      <c r="A20" s="219" t="s">
        <v>246</v>
      </c>
      <c r="B20" s="69">
        <f>'[1]Sheet1'!C13/10000</f>
        <v>437.7418988659</v>
      </c>
      <c r="C20" s="70">
        <f>'[1]Sheet1'!D13/10000</f>
        <v>386.2008059913</v>
      </c>
      <c r="D20" s="71">
        <f>ROUND('[1]Sheet1'!F13,1)</f>
        <v>15.9</v>
      </c>
    </row>
    <row r="21" spans="1:4" ht="26.25" customHeight="1">
      <c r="A21" s="228" t="s">
        <v>247</v>
      </c>
      <c r="B21" s="69">
        <f>'[1]Sheet1'!C14/10000</f>
        <v>1434.5578966193002</v>
      </c>
      <c r="C21" s="70">
        <f>'[1]Sheet1'!D14/10000</f>
        <v>1252.8710777070999</v>
      </c>
      <c r="D21" s="71">
        <f>ROUND('[1]Sheet1'!F14,1)</f>
        <v>22.3</v>
      </c>
    </row>
    <row r="22" spans="1:4" ht="17.25">
      <c r="A22" s="229" t="s">
        <v>285</v>
      </c>
      <c r="B22" s="213"/>
      <c r="C22" s="213"/>
      <c r="D22" s="230"/>
    </row>
  </sheetData>
  <sheetProtection/>
  <mergeCells count="1">
    <mergeCell ref="A1:D1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" bestFit="1" customWidth="1"/>
  </cols>
  <sheetData>
    <row r="1" spans="1:4" ht="24.75">
      <c r="A1" s="287" t="s">
        <v>248</v>
      </c>
      <c r="B1" s="287"/>
      <c r="C1" s="287"/>
      <c r="D1" s="287"/>
    </row>
    <row r="3" spans="1:4" ht="17.25">
      <c r="A3" s="48"/>
      <c r="B3" s="294" t="s">
        <v>249</v>
      </c>
      <c r="C3" s="294"/>
      <c r="D3" s="294"/>
    </row>
    <row r="4" spans="1:5" s="45" customFormat="1" ht="35.25">
      <c r="A4" s="49" t="s">
        <v>250</v>
      </c>
      <c r="B4" s="50" t="s">
        <v>251</v>
      </c>
      <c r="C4" s="51" t="s">
        <v>252</v>
      </c>
      <c r="D4" s="52" t="s">
        <v>253</v>
      </c>
      <c r="E4" s="53"/>
    </row>
    <row r="5" spans="1:6" s="46" customFormat="1" ht="26.25" customHeight="1">
      <c r="A5" s="54" t="s">
        <v>254</v>
      </c>
      <c r="B5" s="55">
        <f>'[11]Sheet1'!C11</f>
        <v>101.31346355</v>
      </c>
      <c r="C5" s="55">
        <f>'[11]Sheet1'!D11</f>
        <v>102.48753008</v>
      </c>
      <c r="D5" s="55">
        <f>'[11]Sheet1'!E11</f>
        <v>101.95437157</v>
      </c>
      <c r="E5" s="56"/>
      <c r="F5" s="56"/>
    </row>
    <row r="6" spans="1:5" s="46" customFormat="1" ht="26.25" customHeight="1">
      <c r="A6" s="57" t="s">
        <v>255</v>
      </c>
      <c r="B6" s="258">
        <f>'[11]Sheet1'!C12</f>
        <v>104.49980809</v>
      </c>
      <c r="C6" s="258">
        <f>'[11]Sheet1'!D12</f>
        <v>107.09772186</v>
      </c>
      <c r="D6" s="258">
        <f>'[11]Sheet1'!E12</f>
        <v>103.08871597</v>
      </c>
      <c r="E6" s="56"/>
    </row>
    <row r="7" spans="1:5" s="46" customFormat="1" ht="26.25" customHeight="1">
      <c r="A7" s="57" t="s">
        <v>256</v>
      </c>
      <c r="B7" s="58">
        <f>'[11]Sheet1'!C19</f>
        <v>99.91376913</v>
      </c>
      <c r="C7" s="58">
        <f>'[11]Sheet1'!D19</f>
        <v>100.10966065</v>
      </c>
      <c r="D7" s="58">
        <f>'[11]Sheet1'!E19</f>
        <v>100.55082736</v>
      </c>
      <c r="E7" s="56"/>
    </row>
    <row r="8" spans="1:5" s="46" customFormat="1" ht="26.25" customHeight="1">
      <c r="A8" s="57" t="s">
        <v>257</v>
      </c>
      <c r="B8" s="58">
        <f>'[11]Sheet1'!C20</f>
        <v>100</v>
      </c>
      <c r="C8" s="58">
        <f>'[11]Sheet1'!D20</f>
        <v>102.2960244</v>
      </c>
      <c r="D8" s="58">
        <f>'[11]Sheet1'!E20</f>
        <v>104.09913427</v>
      </c>
      <c r="E8" s="56"/>
    </row>
    <row r="9" spans="1:5" s="46" customFormat="1" ht="26.25" customHeight="1">
      <c r="A9" s="57" t="s">
        <v>258</v>
      </c>
      <c r="B9" s="58">
        <f>'[11]Sheet1'!C21</f>
        <v>99.95761983</v>
      </c>
      <c r="C9" s="58">
        <f>'[11]Sheet1'!D21</f>
        <v>99.20990068</v>
      </c>
      <c r="D9" s="58">
        <f>'[11]Sheet1'!E21</f>
        <v>99.72757088</v>
      </c>
      <c r="E9" s="56"/>
    </row>
    <row r="10" spans="1:5" s="46" customFormat="1" ht="26.25" customHeight="1">
      <c r="A10" s="57" t="s">
        <v>259</v>
      </c>
      <c r="B10" s="58">
        <f>'[11]Sheet1'!C22</f>
        <v>99.46929412</v>
      </c>
      <c r="C10" s="58">
        <f>'[11]Sheet1'!D22</f>
        <v>97.91955498</v>
      </c>
      <c r="D10" s="58">
        <f>'[11]Sheet1'!E22</f>
        <v>99.44493861</v>
      </c>
      <c r="E10" s="56"/>
    </row>
    <row r="11" spans="1:5" s="46" customFormat="1" ht="26.25" customHeight="1">
      <c r="A11" s="57" t="s">
        <v>260</v>
      </c>
      <c r="B11" s="58">
        <f>'[11]Sheet1'!C23</f>
        <v>99.79363702</v>
      </c>
      <c r="C11" s="58">
        <f>'[11]Sheet1'!D23</f>
        <v>100.62465944</v>
      </c>
      <c r="D11" s="58">
        <f>'[11]Sheet1'!E23</f>
        <v>101.07837683</v>
      </c>
      <c r="E11" s="56"/>
    </row>
    <row r="12" spans="1:5" s="46" customFormat="1" ht="26.25" customHeight="1">
      <c r="A12" s="57" t="s">
        <v>261</v>
      </c>
      <c r="B12" s="58">
        <f>'[11]Sheet1'!C24</f>
        <v>100.12918168</v>
      </c>
      <c r="C12" s="58">
        <f>'[11]Sheet1'!D24</f>
        <v>100.6614847</v>
      </c>
      <c r="D12" s="58">
        <f>'[11]Sheet1'!E24</f>
        <v>101.1981463</v>
      </c>
      <c r="E12" s="56"/>
    </row>
    <row r="13" spans="1:5" s="46" customFormat="1" ht="26.25" customHeight="1">
      <c r="A13" s="57" t="s">
        <v>262</v>
      </c>
      <c r="B13" s="58">
        <f>'[11]Sheet1'!C25</f>
        <v>101.76845502</v>
      </c>
      <c r="C13" s="58">
        <f>'[11]Sheet1'!D25</f>
        <v>103.23502897</v>
      </c>
      <c r="D13" s="58">
        <f>'[11]Sheet1'!E25</f>
        <v>100.63507886</v>
      </c>
      <c r="E13" s="56"/>
    </row>
    <row r="14" spans="1:5" s="46" customFormat="1" ht="26.25" customHeight="1">
      <c r="A14" s="60" t="s">
        <v>263</v>
      </c>
      <c r="B14" s="58">
        <f>'[11]Sheet1'!C26</f>
        <v>101.18270519</v>
      </c>
      <c r="C14" s="58">
        <f>'[11]Sheet1'!D26</f>
        <v>101.3845621</v>
      </c>
      <c r="D14" s="58">
        <f>'[11]Sheet1'!E26</f>
        <v>101.00379895</v>
      </c>
      <c r="E14" s="56"/>
    </row>
    <row r="15" ht="15.75">
      <c r="A15" s="62" t="s">
        <v>264</v>
      </c>
    </row>
  </sheetData>
  <sheetProtection/>
  <mergeCells count="2">
    <mergeCell ref="A1:D1"/>
    <mergeCell ref="B3:D3"/>
  </mergeCells>
  <printOptions horizontalCentered="1"/>
  <pageMargins left="0.7513888888888889" right="0.7513888888888889" top="0.8305555555555556" bottom="0.9798611111111111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2" sqref="A2:N2"/>
    </sheetView>
  </sheetViews>
  <sheetFormatPr defaultColWidth="8.00390625" defaultRowHeight="14.25"/>
  <cols>
    <col min="1" max="1" width="15.00390625" style="21" customWidth="1"/>
    <col min="2" max="2" width="9.125" style="22" customWidth="1"/>
    <col min="3" max="3" width="10.00390625" style="22" customWidth="1"/>
    <col min="4" max="5" width="9.75390625" style="23" customWidth="1"/>
    <col min="6" max="6" width="11.25390625" style="24" customWidth="1"/>
    <col min="7" max="7" width="7.25390625" style="23" customWidth="1"/>
    <col min="8" max="8" width="6.75390625" style="23" customWidth="1"/>
    <col min="9" max="9" width="13.75390625" style="24" customWidth="1"/>
    <col min="10" max="10" width="9.50390625" style="23" customWidth="1"/>
    <col min="11" max="11" width="7.50390625" style="23" bestFit="1" customWidth="1"/>
    <col min="12" max="12" width="12.375" style="24" customWidth="1"/>
    <col min="13" max="13" width="7.50390625" style="25" customWidth="1"/>
    <col min="14" max="14" width="8.50390625" style="25" customWidth="1"/>
  </cols>
  <sheetData>
    <row r="1" ht="27.75" customHeight="1"/>
    <row r="2" spans="1:14" ht="33" customHeight="1">
      <c r="A2" s="296" t="s">
        <v>314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s="18" customFormat="1" ht="26.25" customHeight="1">
      <c r="A3" s="26"/>
      <c r="B3" s="27"/>
      <c r="C3" s="27"/>
      <c r="D3" s="28"/>
      <c r="E3" s="28"/>
      <c r="F3" s="297"/>
      <c r="G3" s="297"/>
      <c r="H3" s="29"/>
      <c r="I3" s="38"/>
      <c r="J3" s="39"/>
      <c r="K3" s="39"/>
      <c r="L3" s="298"/>
      <c r="M3" s="298"/>
      <c r="N3" s="40"/>
    </row>
    <row r="4" spans="1:14" s="19" customFormat="1" ht="32.25" customHeight="1">
      <c r="A4" s="30"/>
      <c r="B4" s="299" t="s">
        <v>265</v>
      </c>
      <c r="C4" s="300"/>
      <c r="D4" s="301" t="s">
        <v>51</v>
      </c>
      <c r="E4" s="302"/>
      <c r="F4" s="301" t="s">
        <v>57</v>
      </c>
      <c r="G4" s="303"/>
      <c r="H4" s="302"/>
      <c r="I4" s="304" t="s">
        <v>310</v>
      </c>
      <c r="J4" s="304"/>
      <c r="K4" s="304"/>
      <c r="L4" s="304" t="s">
        <v>311</v>
      </c>
      <c r="M4" s="304"/>
      <c r="N4" s="301"/>
    </row>
    <row r="5" spans="1:14" s="19" customFormat="1" ht="35.25">
      <c r="A5" s="30"/>
      <c r="B5" s="3" t="s">
        <v>267</v>
      </c>
      <c r="C5" s="3" t="s">
        <v>268</v>
      </c>
      <c r="D5" s="3" t="s">
        <v>115</v>
      </c>
      <c r="E5" s="3" t="s">
        <v>268</v>
      </c>
      <c r="F5" s="4" t="s">
        <v>205</v>
      </c>
      <c r="G5" s="3" t="s">
        <v>115</v>
      </c>
      <c r="H5" s="3" t="s">
        <v>268</v>
      </c>
      <c r="I5" s="4" t="s">
        <v>205</v>
      </c>
      <c r="J5" s="3" t="s">
        <v>115</v>
      </c>
      <c r="K5" s="3" t="s">
        <v>268</v>
      </c>
      <c r="L5" s="4" t="s">
        <v>205</v>
      </c>
      <c r="M5" s="3" t="s">
        <v>115</v>
      </c>
      <c r="N5" s="5" t="s">
        <v>268</v>
      </c>
    </row>
    <row r="6" spans="1:14" s="20" customFormat="1" ht="30" customHeight="1">
      <c r="A6" s="31" t="s">
        <v>116</v>
      </c>
      <c r="B6" s="32">
        <f>'[2]Sheet1'!$G5</f>
        <v>7.9</v>
      </c>
      <c r="C6" s="32" t="s">
        <v>50</v>
      </c>
      <c r="D6" s="32">
        <f>'[6]sheet1'!$D4</f>
        <v>12.4</v>
      </c>
      <c r="E6" s="32" t="s">
        <v>50</v>
      </c>
      <c r="F6" s="33">
        <f>'[4]Sheet1'!$B5/10000</f>
        <v>903.2370056073371</v>
      </c>
      <c r="G6" s="32">
        <f>'[4]Sheet1'!$C5</f>
        <v>10.161702268630535</v>
      </c>
      <c r="H6" s="32" t="s">
        <v>50</v>
      </c>
      <c r="I6" s="33">
        <f>'[8]Sheet1'!B3/10000</f>
        <v>223.1785</v>
      </c>
      <c r="J6" s="32">
        <f>'[8]Sheet1'!C3</f>
        <v>0.05864216488222951</v>
      </c>
      <c r="K6" s="32" t="s">
        <v>50</v>
      </c>
      <c r="L6" s="33">
        <f>'[8]Sheet1'!D3/10000</f>
        <v>92.6958</v>
      </c>
      <c r="M6" s="32">
        <f>'[8]Sheet1'!E3</f>
        <v>2.0519200281839005</v>
      </c>
      <c r="N6" s="41" t="s">
        <v>50</v>
      </c>
    </row>
    <row r="7" spans="1:14" s="19" customFormat="1" ht="30" customHeight="1">
      <c r="A7" s="34" t="s">
        <v>269</v>
      </c>
      <c r="B7" s="32">
        <f>'[2]Sheet1'!$G6</f>
        <v>0.5</v>
      </c>
      <c r="C7" s="35">
        <f>RANK(B7,$B$7:$B$18,0)</f>
        <v>11</v>
      </c>
      <c r="D7" s="32">
        <f>'[6]sheet1'!$D5</f>
        <v>12.8</v>
      </c>
      <c r="E7" s="35">
        <f>RANK(D7,$D$7:$D$18,0)</f>
        <v>3</v>
      </c>
      <c r="F7" s="33">
        <f>'[4]Sheet1'!$B6/10000</f>
        <v>306.750018663071</v>
      </c>
      <c r="G7" s="32">
        <f>'[4]Sheet1'!$C6</f>
        <v>10.1601</v>
      </c>
      <c r="H7" s="35">
        <f>RANK(G7,$G$7:$G$18,0)</f>
        <v>5</v>
      </c>
      <c r="I7" s="33">
        <f>'[8]Sheet1'!B11/10000</f>
        <v>18.9783</v>
      </c>
      <c r="J7" s="42">
        <f>'[8]Sheet1'!C11</f>
        <v>-5.199034921649826</v>
      </c>
      <c r="K7" s="35">
        <f>RANK(J7,$J$7:$J$18,0)</f>
        <v>10</v>
      </c>
      <c r="L7" s="43">
        <f>'[8]Sheet1'!D11/10000</f>
        <v>6.6235</v>
      </c>
      <c r="M7" s="36">
        <f>'[8]Sheet1'!E11</f>
        <v>4.392573445971507</v>
      </c>
      <c r="N7" s="44">
        <f>RANK(M7,$M$7:$M$18,0)</f>
        <v>7</v>
      </c>
    </row>
    <row r="8" spans="1:14" s="19" customFormat="1" ht="30" customHeight="1">
      <c r="A8" s="34" t="s">
        <v>119</v>
      </c>
      <c r="B8" s="32">
        <f>'[2]Sheet1'!$G7</f>
        <v>4.5</v>
      </c>
      <c r="C8" s="35">
        <f aca="true" t="shared" si="0" ref="C8:C18">RANK(B8,$B$7:$B$18,0)</f>
        <v>10</v>
      </c>
      <c r="D8" s="32">
        <f>'[6]sheet1'!$D6</f>
        <v>12.7</v>
      </c>
      <c r="E8" s="35">
        <f aca="true" t="shared" si="1" ref="E8:E18">RANK(D8,$D$7:$D$18,0)</f>
        <v>5</v>
      </c>
      <c r="F8" s="33">
        <f>'[4]Sheet1'!$B7/10000</f>
        <v>19.256896162751037</v>
      </c>
      <c r="G8" s="32">
        <f>'[4]Sheet1'!$C7</f>
        <v>10.080099999999987</v>
      </c>
      <c r="H8" s="35">
        <f aca="true" t="shared" si="2" ref="H8:H18">RANK(G8,$G$7:$G$18,0)</f>
        <v>8</v>
      </c>
      <c r="I8" s="33">
        <f>'[8]Sheet1'!B12/10000</f>
        <v>6.7235</v>
      </c>
      <c r="J8" s="42">
        <f>'[8]Sheet1'!C12</f>
        <v>14.273331407107776</v>
      </c>
      <c r="K8" s="35">
        <f aca="true" t="shared" si="3" ref="K8:K18">RANK(J8,$J$7:$J$18,0)</f>
        <v>1</v>
      </c>
      <c r="L8" s="43">
        <f>'[8]Sheet1'!D12/10000</f>
        <v>1.9427</v>
      </c>
      <c r="M8" s="32">
        <f>'[8]Sheet1'!E12</f>
        <v>6.888583218707026</v>
      </c>
      <c r="N8" s="44">
        <f aca="true" t="shared" si="4" ref="N8:N18">RANK(M8,$M$7:$M$18,0)</f>
        <v>6</v>
      </c>
    </row>
    <row r="9" spans="1:14" s="19" customFormat="1" ht="30" customHeight="1">
      <c r="A9" s="34" t="s">
        <v>120</v>
      </c>
      <c r="B9" s="32">
        <f>'[2]Sheet1'!$G9</f>
        <v>8.3</v>
      </c>
      <c r="C9" s="35">
        <f t="shared" si="0"/>
        <v>8</v>
      </c>
      <c r="D9" s="32">
        <f>'[6]sheet1'!$D7</f>
        <v>10.2</v>
      </c>
      <c r="E9" s="35">
        <f t="shared" si="1"/>
        <v>10</v>
      </c>
      <c r="F9" s="33">
        <f>'[4]Sheet1'!$B8/10000</f>
        <v>21.97575788363143</v>
      </c>
      <c r="G9" s="32">
        <f>'[4]Sheet1'!$C8</f>
        <v>10.45020000000001</v>
      </c>
      <c r="H9" s="35">
        <f t="shared" si="2"/>
        <v>2</v>
      </c>
      <c r="I9" s="33">
        <f>'[8]Sheet1'!B13/10000</f>
        <v>3.1439</v>
      </c>
      <c r="J9" s="32">
        <f>'[8]Sheet1'!C13</f>
        <v>11.229435697859543</v>
      </c>
      <c r="K9" s="35">
        <f t="shared" si="3"/>
        <v>3</v>
      </c>
      <c r="L9" s="33">
        <f>'[8]Sheet1'!D13/10000</f>
        <v>1.783</v>
      </c>
      <c r="M9" s="36">
        <f>'[8]Sheet1'!E13</f>
        <v>7.403168483826278</v>
      </c>
      <c r="N9" s="44">
        <f t="shared" si="4"/>
        <v>4</v>
      </c>
    </row>
    <row r="10" spans="1:14" s="19" customFormat="1" ht="30" customHeight="1">
      <c r="A10" s="34" t="s">
        <v>121</v>
      </c>
      <c r="B10" s="32">
        <f>'[2]Sheet1'!$G10</f>
        <v>8.7</v>
      </c>
      <c r="C10" s="35">
        <f t="shared" si="0"/>
        <v>3</v>
      </c>
      <c r="D10" s="36">
        <f>'[6]sheet1'!$D11</f>
        <v>12.7</v>
      </c>
      <c r="E10" s="35">
        <f t="shared" si="1"/>
        <v>5</v>
      </c>
      <c r="F10" s="33">
        <f>'[4]Sheet1'!$B9/10000</f>
        <v>77.96801974351968</v>
      </c>
      <c r="G10" s="32">
        <f>'[4]Sheet1'!$C9</f>
        <v>10.430999999999983</v>
      </c>
      <c r="H10" s="35">
        <f t="shared" si="2"/>
        <v>3</v>
      </c>
      <c r="I10" s="33">
        <f>'[8]Sheet1'!B20/10000</f>
        <v>9.269</v>
      </c>
      <c r="J10" s="42">
        <f>'[8]Sheet1'!C20</f>
        <v>3.5943402552696853</v>
      </c>
      <c r="K10" s="35">
        <f t="shared" si="3"/>
        <v>9</v>
      </c>
      <c r="L10" s="43">
        <f>'[8]Sheet1'!D20/10000</f>
        <v>5.4713</v>
      </c>
      <c r="M10" s="32">
        <f>'[8]Sheet1'!E20</f>
        <v>-4.123295832895252</v>
      </c>
      <c r="N10" s="44">
        <f t="shared" si="4"/>
        <v>10</v>
      </c>
    </row>
    <row r="11" spans="1:14" s="19" customFormat="1" ht="30" customHeight="1">
      <c r="A11" s="34" t="s">
        <v>122</v>
      </c>
      <c r="B11" s="32">
        <f>'[2]Sheet1'!$G11</f>
        <v>8.5</v>
      </c>
      <c r="C11" s="35">
        <f t="shared" si="0"/>
        <v>6</v>
      </c>
      <c r="D11" s="36">
        <f>'[6]sheet1'!$D12</f>
        <v>10</v>
      </c>
      <c r="E11" s="35">
        <f t="shared" si="1"/>
        <v>11</v>
      </c>
      <c r="F11" s="33">
        <f>'[4]Sheet1'!$B10/10000</f>
        <v>78.56094918326207</v>
      </c>
      <c r="G11" s="32">
        <f>'[4]Sheet1'!$C10</f>
        <v>10.080099999999987</v>
      </c>
      <c r="H11" s="35">
        <f t="shared" si="2"/>
        <v>8</v>
      </c>
      <c r="I11" s="33">
        <f>'[8]Sheet1'!B19/10000</f>
        <v>7.508</v>
      </c>
      <c r="J11" s="42">
        <f>'[8]Sheet1'!C19</f>
        <v>5.42130611213301</v>
      </c>
      <c r="K11" s="35">
        <f t="shared" si="3"/>
        <v>7</v>
      </c>
      <c r="L11" s="43">
        <f>'[8]Sheet1'!D19/10000</f>
        <v>4.315</v>
      </c>
      <c r="M11" s="36">
        <f>'[8]Sheet1'!E19</f>
        <v>6.968442450234264</v>
      </c>
      <c r="N11" s="44">
        <f t="shared" si="4"/>
        <v>5</v>
      </c>
    </row>
    <row r="12" spans="1:14" s="19" customFormat="1" ht="30" customHeight="1">
      <c r="A12" s="34" t="s">
        <v>123</v>
      </c>
      <c r="B12" s="32">
        <f>'[2]Sheet1'!$G12</f>
        <v>8.8</v>
      </c>
      <c r="C12" s="35">
        <f t="shared" si="0"/>
        <v>2</v>
      </c>
      <c r="D12" s="36">
        <f>'[6]sheet1'!$D13</f>
        <v>12.4</v>
      </c>
      <c r="E12" s="35">
        <f t="shared" si="1"/>
        <v>9</v>
      </c>
      <c r="F12" s="33">
        <f>'[4]Sheet1'!$B11/10000</f>
        <v>70.68488836600278</v>
      </c>
      <c r="G12" s="32">
        <f>'[4]Sheet1'!$C11</f>
        <v>10.55844456201001</v>
      </c>
      <c r="H12" s="35">
        <f t="shared" si="2"/>
        <v>1</v>
      </c>
      <c r="I12" s="33">
        <f>'[8]Sheet1'!B17/10000</f>
        <v>11.2672</v>
      </c>
      <c r="J12" s="32">
        <f>'[8]Sheet1'!C17</f>
        <v>10.810385523210073</v>
      </c>
      <c r="K12" s="35">
        <f t="shared" si="3"/>
        <v>4</v>
      </c>
      <c r="L12" s="33">
        <f>'[8]Sheet1'!D17/10000</f>
        <v>7.5077</v>
      </c>
      <c r="M12" s="32">
        <f>'[8]Sheet1'!E17</f>
        <v>10.353798891714305</v>
      </c>
      <c r="N12" s="44">
        <f t="shared" si="4"/>
        <v>3</v>
      </c>
    </row>
    <row r="13" spans="1:14" s="19" customFormat="1" ht="30" customHeight="1">
      <c r="A13" s="34" t="s">
        <v>124</v>
      </c>
      <c r="B13" s="32">
        <f>'[2]Sheet1'!$G13</f>
        <v>8.9</v>
      </c>
      <c r="C13" s="35">
        <f t="shared" si="0"/>
        <v>1</v>
      </c>
      <c r="D13" s="36">
        <f>'[6]sheet1'!$D14</f>
        <v>9.5</v>
      </c>
      <c r="E13" s="35">
        <f t="shared" si="1"/>
        <v>12</v>
      </c>
      <c r="F13" s="33">
        <f>'[4]Sheet1'!$B12/10000</f>
        <v>79.55992647042055</v>
      </c>
      <c r="G13" s="32">
        <f>'[4]Sheet1'!$C12</f>
        <v>10.030100000000004</v>
      </c>
      <c r="H13" s="35">
        <f t="shared" si="2"/>
        <v>11</v>
      </c>
      <c r="I13" s="33">
        <f>'[8]Sheet1'!B16/10000</f>
        <v>12.8634</v>
      </c>
      <c r="J13" s="42">
        <f>'[8]Sheet1'!C16</f>
        <v>12.008568219221033</v>
      </c>
      <c r="K13" s="35">
        <f t="shared" si="3"/>
        <v>2</v>
      </c>
      <c r="L13" s="43">
        <f>'[8]Sheet1'!D16/10000</f>
        <v>7.4545</v>
      </c>
      <c r="M13" s="36">
        <f>'[8]Sheet1'!E16</f>
        <v>14.026768642447422</v>
      </c>
      <c r="N13" s="44">
        <f t="shared" si="4"/>
        <v>1</v>
      </c>
    </row>
    <row r="14" spans="1:14" s="19" customFormat="1" ht="30" customHeight="1">
      <c r="A14" s="34" t="s">
        <v>125</v>
      </c>
      <c r="B14" s="32">
        <f>'[2]Sheet1'!$G14</f>
        <v>5.9</v>
      </c>
      <c r="C14" s="35">
        <f t="shared" si="0"/>
        <v>9</v>
      </c>
      <c r="D14" s="36">
        <f>'[6]sheet1'!$D15</f>
        <v>13</v>
      </c>
      <c r="E14" s="35">
        <f t="shared" si="1"/>
        <v>1</v>
      </c>
      <c r="F14" s="33">
        <f>'[4]Sheet1'!$B13/10000</f>
        <v>66.58754970052141</v>
      </c>
      <c r="G14" s="32">
        <f>'[4]Sheet1'!$C13</f>
        <v>10.1601</v>
      </c>
      <c r="H14" s="35">
        <f t="shared" si="2"/>
        <v>5</v>
      </c>
      <c r="I14" s="33">
        <f>'[8]Sheet1'!B15/10000</f>
        <v>10.8392</v>
      </c>
      <c r="J14" s="42">
        <f>'[8]Sheet1'!C15</f>
        <v>-27.5914359197034</v>
      </c>
      <c r="K14" s="35">
        <f t="shared" si="3"/>
        <v>12</v>
      </c>
      <c r="L14" s="43">
        <f>'[8]Sheet1'!D15/10000</f>
        <v>5.9394</v>
      </c>
      <c r="M14" s="32">
        <f>'[8]Sheet1'!E15</f>
        <v>-25.12480459886038</v>
      </c>
      <c r="N14" s="44">
        <f t="shared" si="4"/>
        <v>12</v>
      </c>
    </row>
    <row r="15" spans="1:14" s="19" customFormat="1" ht="30" customHeight="1">
      <c r="A15" s="34" t="s">
        <v>126</v>
      </c>
      <c r="B15" s="32">
        <f>'[2]Sheet1'!$G15</f>
        <v>8.7</v>
      </c>
      <c r="C15" s="35">
        <f t="shared" si="0"/>
        <v>3</v>
      </c>
      <c r="D15" s="36">
        <f>'[6]sheet1'!$D16</f>
        <v>12.5</v>
      </c>
      <c r="E15" s="35">
        <f t="shared" si="1"/>
        <v>8</v>
      </c>
      <c r="F15" s="33">
        <f>'[4]Sheet1'!$B14/10000</f>
        <v>54.480539200150034</v>
      </c>
      <c r="G15" s="32">
        <f>'[4]Sheet1'!$C14</f>
        <v>10.1601</v>
      </c>
      <c r="H15" s="35">
        <f t="shared" si="2"/>
        <v>5</v>
      </c>
      <c r="I15" s="33">
        <f>'[8]Sheet1'!B18/10000</f>
        <v>8.0515</v>
      </c>
      <c r="J15" s="32">
        <f>'[8]Sheet1'!C18</f>
        <v>6.792317691062948</v>
      </c>
      <c r="K15" s="35">
        <f t="shared" si="3"/>
        <v>5</v>
      </c>
      <c r="L15" s="33">
        <f>'[8]Sheet1'!D18/10000</f>
        <v>4.2744</v>
      </c>
      <c r="M15" s="36">
        <f>'[8]Sheet1'!E18</f>
        <v>-3.5080590545848622</v>
      </c>
      <c r="N15" s="44">
        <f t="shared" si="4"/>
        <v>9</v>
      </c>
    </row>
    <row r="16" spans="1:14" s="19" customFormat="1" ht="42.75" customHeight="1">
      <c r="A16" s="34" t="s">
        <v>270</v>
      </c>
      <c r="B16" s="32">
        <f>'[2]Sheet1'!$G16</f>
        <v>8.6</v>
      </c>
      <c r="C16" s="35">
        <f t="shared" si="0"/>
        <v>5</v>
      </c>
      <c r="D16" s="36">
        <f>'[6]sheet1'!$D8</f>
        <v>12.9</v>
      </c>
      <c r="E16" s="35">
        <f t="shared" si="1"/>
        <v>2</v>
      </c>
      <c r="F16" s="33">
        <f>'[4]Sheet1'!$B15/10000</f>
        <v>84.73455467227537</v>
      </c>
      <c r="G16" s="32">
        <f>'[4]Sheet1'!$C15</f>
        <v>10.080099999999987</v>
      </c>
      <c r="H16" s="35">
        <f t="shared" si="2"/>
        <v>8</v>
      </c>
      <c r="I16" s="33">
        <f>'[8]Sheet1'!B8/10000</f>
        <v>23.2757</v>
      </c>
      <c r="J16" s="42">
        <f>'[8]Sheet1'!C8</f>
        <v>5.9725276476399785</v>
      </c>
      <c r="K16" s="35">
        <f t="shared" si="3"/>
        <v>6</v>
      </c>
      <c r="L16" s="43">
        <f>'[8]Sheet1'!D8/10000</f>
        <v>5.5458</v>
      </c>
      <c r="M16" s="32">
        <f>'[8]Sheet1'!E8</f>
        <v>-2.3712701346712493</v>
      </c>
      <c r="N16" s="44">
        <f t="shared" si="4"/>
        <v>8</v>
      </c>
    </row>
    <row r="17" spans="1:14" s="19" customFormat="1" ht="30" customHeight="1">
      <c r="A17" s="34" t="s">
        <v>271</v>
      </c>
      <c r="B17" s="32">
        <f>'[2]Sheet1'!$G17</f>
        <v>-7</v>
      </c>
      <c r="C17" s="35">
        <f t="shared" si="0"/>
        <v>12</v>
      </c>
      <c r="D17" s="36">
        <f>'[6]sheet1'!$D9</f>
        <v>12.8</v>
      </c>
      <c r="E17" s="35">
        <f t="shared" si="1"/>
        <v>3</v>
      </c>
      <c r="F17" s="33">
        <f>'[4]Sheet1'!$B16/10000</f>
        <v>16.78652915393501</v>
      </c>
      <c r="G17" s="32">
        <f>'[4]Sheet1'!$C16</f>
        <v>10.279499999999999</v>
      </c>
      <c r="H17" s="35">
        <f t="shared" si="2"/>
        <v>4</v>
      </c>
      <c r="I17" s="33">
        <f>'[8]Sheet1'!B9/10000</f>
        <v>4.0176</v>
      </c>
      <c r="J17" s="42">
        <f>'[8]Sheet1'!C9</f>
        <v>-13.503272476748194</v>
      </c>
      <c r="K17" s="35">
        <f t="shared" si="3"/>
        <v>11</v>
      </c>
      <c r="L17" s="43">
        <f>'[8]Sheet1'!D9/10000</f>
        <v>1.3904</v>
      </c>
      <c r="M17" s="36">
        <f>'[8]Sheet1'!E9</f>
        <v>-15.022613372448362</v>
      </c>
      <c r="N17" s="44">
        <f t="shared" si="4"/>
        <v>11</v>
      </c>
    </row>
    <row r="18" spans="1:14" s="19" customFormat="1" ht="30" customHeight="1">
      <c r="A18" s="34" t="s">
        <v>127</v>
      </c>
      <c r="B18" s="32">
        <f>'[2]Sheet1'!$G18</f>
        <v>8.4</v>
      </c>
      <c r="C18" s="35">
        <f t="shared" si="0"/>
        <v>7</v>
      </c>
      <c r="D18" s="36">
        <f>'[6]sheet1'!$D10</f>
        <v>12.6</v>
      </c>
      <c r="E18" s="35">
        <f t="shared" si="1"/>
        <v>7</v>
      </c>
      <c r="F18" s="33">
        <f>'[4]Sheet1'!$B17/10000</f>
        <v>7.524720126211572</v>
      </c>
      <c r="G18" s="32">
        <f>'[4]Sheet1'!$C17</f>
        <v>10.030100000000004</v>
      </c>
      <c r="H18" s="35">
        <f t="shared" si="2"/>
        <v>11</v>
      </c>
      <c r="I18" s="33">
        <f>'[8]Sheet1'!B7/10000</f>
        <v>1.4721</v>
      </c>
      <c r="J18" s="32">
        <f>'[8]Sheet1'!C7</f>
        <v>4.7012802275960155</v>
      </c>
      <c r="K18" s="35">
        <f t="shared" si="3"/>
        <v>8</v>
      </c>
      <c r="L18" s="33">
        <f>'[8]Sheet1'!D7/10000</f>
        <v>0.8158</v>
      </c>
      <c r="M18" s="32">
        <f>'[8]Sheet1'!E7</f>
        <v>13.57371571766673</v>
      </c>
      <c r="N18" s="44">
        <f t="shared" si="4"/>
        <v>2</v>
      </c>
    </row>
    <row r="19" spans="1:14" s="19" customFormat="1" ht="65.25" customHeight="1">
      <c r="A19" s="295" t="s">
        <v>309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37"/>
    </row>
    <row r="20" spans="1:5" ht="15.75">
      <c r="A20" s="21" t="s">
        <v>272</v>
      </c>
      <c r="D20" s="24"/>
      <c r="E20" s="24"/>
    </row>
    <row r="21" spans="4:5" ht="15.75">
      <c r="D21" s="24"/>
      <c r="E21" s="24"/>
    </row>
    <row r="22" spans="4:5" ht="15.75">
      <c r="D22" s="24"/>
      <c r="E22" s="24"/>
    </row>
    <row r="23" spans="4:5" ht="15.75">
      <c r="D23" s="24"/>
      <c r="E23" s="24"/>
    </row>
    <row r="24" spans="4:5" ht="15.75">
      <c r="D24" s="24"/>
      <c r="E24" s="24"/>
    </row>
    <row r="25" spans="4:5" ht="15.75">
      <c r="D25" s="24"/>
      <c r="E25" s="24"/>
    </row>
    <row r="26" spans="4:5" ht="15.75">
      <c r="D26" s="24"/>
      <c r="E26" s="24"/>
    </row>
    <row r="27" spans="4:5" ht="15.75">
      <c r="D27" s="24"/>
      <c r="E27" s="24"/>
    </row>
    <row r="28" spans="4:5" ht="15.75">
      <c r="D28" s="24"/>
      <c r="E28" s="24"/>
    </row>
    <row r="29" spans="4:5" ht="15.75">
      <c r="D29" s="24"/>
      <c r="E29" s="24"/>
    </row>
    <row r="30" spans="4:5" ht="15.75">
      <c r="D30" s="24"/>
      <c r="E30" s="24"/>
    </row>
    <row r="31" spans="4:5" ht="15.75">
      <c r="D31" s="24"/>
      <c r="E31" s="24"/>
    </row>
    <row r="32" spans="4:5" ht="15.75">
      <c r="D32" s="24"/>
      <c r="E32" s="24"/>
    </row>
    <row r="33" spans="4:5" ht="15.75">
      <c r="D33" s="24"/>
      <c r="E33" s="24"/>
    </row>
    <row r="34" spans="4:5" ht="15.75">
      <c r="D34" s="24"/>
      <c r="E34" s="24"/>
    </row>
    <row r="35" spans="4:5" ht="15.75">
      <c r="D35" s="24"/>
      <c r="E35" s="24"/>
    </row>
    <row r="36" spans="4:5" ht="15.75">
      <c r="D36" s="24"/>
      <c r="E36" s="24"/>
    </row>
    <row r="37" spans="4:5" ht="15.75">
      <c r="D37" s="24"/>
      <c r="E37" s="24"/>
    </row>
    <row r="38" spans="4:5" ht="15.75">
      <c r="D38" s="24"/>
      <c r="E38" s="24"/>
    </row>
    <row r="39" spans="4:5" ht="15.75">
      <c r="D39" s="24"/>
      <c r="E39" s="24"/>
    </row>
    <row r="40" spans="4:5" ht="15.75">
      <c r="D40" s="24"/>
      <c r="E40" s="24"/>
    </row>
    <row r="41" spans="4:5" ht="15.75">
      <c r="D41" s="24"/>
      <c r="E41" s="24"/>
    </row>
    <row r="42" spans="4:5" ht="15.75">
      <c r="D42" s="24"/>
      <c r="E42" s="24"/>
    </row>
    <row r="43" spans="4:5" ht="15.75">
      <c r="D43" s="24"/>
      <c r="E43" s="24"/>
    </row>
    <row r="44" spans="4:5" ht="15.75">
      <c r="D44" s="24"/>
      <c r="E44" s="24"/>
    </row>
    <row r="45" spans="4:5" ht="15.75">
      <c r="D45" s="24"/>
      <c r="E45" s="24"/>
    </row>
  </sheetData>
  <sheetProtection/>
  <mergeCells count="9">
    <mergeCell ref="A19:M19"/>
    <mergeCell ref="A2:N2"/>
    <mergeCell ref="F3:G3"/>
    <mergeCell ref="L3:M3"/>
    <mergeCell ref="B4:C4"/>
    <mergeCell ref="D4:E4"/>
    <mergeCell ref="F4:H4"/>
    <mergeCell ref="I4:K4"/>
    <mergeCell ref="L4:N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7" sqref="C7"/>
    </sheetView>
  </sheetViews>
  <sheetFormatPr defaultColWidth="8.00390625" defaultRowHeight="14.25"/>
  <cols>
    <col min="1" max="1" width="29.375" style="8" customWidth="1"/>
    <col min="2" max="2" width="7.125" style="9" bestFit="1" customWidth="1"/>
    <col min="3" max="3" width="14.375" style="9" customWidth="1"/>
    <col min="4" max="4" width="15.50390625" style="9" customWidth="1"/>
    <col min="5" max="20" width="9.00390625" style="8" customWidth="1"/>
    <col min="21" max="116" width="8.00390625" style="8" customWidth="1"/>
    <col min="117" max="137" width="9.00390625" style="8" customWidth="1"/>
    <col min="138" max="16384" width="8.00390625" style="8" customWidth="1"/>
  </cols>
  <sheetData>
    <row r="1" spans="1:4" ht="31.5" customHeight="1">
      <c r="A1" s="305" t="s">
        <v>312</v>
      </c>
      <c r="B1" s="305"/>
      <c r="C1" s="305"/>
      <c r="D1" s="305"/>
    </row>
    <row r="2" spans="1:4" ht="15.75" customHeight="1">
      <c r="A2" s="10"/>
      <c r="B2" s="10"/>
      <c r="C2" s="10"/>
      <c r="D2" s="10"/>
    </row>
    <row r="3" spans="1:4" s="7" customFormat="1" ht="27.75" customHeight="1">
      <c r="A3" s="11" t="s">
        <v>33</v>
      </c>
      <c r="B3" s="12" t="s">
        <v>34</v>
      </c>
      <c r="C3" s="13" t="s">
        <v>189</v>
      </c>
      <c r="D3" s="14" t="s">
        <v>36</v>
      </c>
    </row>
    <row r="4" spans="1:4" s="7" customFormat="1" ht="34.5" customHeight="1">
      <c r="A4" s="15" t="s">
        <v>273</v>
      </c>
      <c r="B4" s="16" t="s">
        <v>38</v>
      </c>
      <c r="C4" s="17">
        <v>27.2575</v>
      </c>
      <c r="D4" s="17">
        <v>50.8</v>
      </c>
    </row>
    <row r="5" spans="1:4" s="7" customFormat="1" ht="34.5" customHeight="1">
      <c r="A5" s="15" t="s">
        <v>43</v>
      </c>
      <c r="B5" s="16" t="s">
        <v>38</v>
      </c>
      <c r="C5" s="17">
        <v>5.3259</v>
      </c>
      <c r="D5" s="17">
        <v>-6.4</v>
      </c>
    </row>
    <row r="6" spans="1:4" s="7" customFormat="1" ht="34.5" customHeight="1">
      <c r="A6" s="15" t="s">
        <v>266</v>
      </c>
      <c r="B6" s="16" t="s">
        <v>38</v>
      </c>
      <c r="C6" s="17">
        <v>2.3265</v>
      </c>
      <c r="D6" s="17">
        <v>14.7</v>
      </c>
    </row>
    <row r="7" spans="1:4" s="7" customFormat="1" ht="34.5" customHeight="1">
      <c r="A7" s="15" t="s">
        <v>265</v>
      </c>
      <c r="B7" s="16" t="s">
        <v>38</v>
      </c>
      <c r="C7" s="17" t="s">
        <v>315</v>
      </c>
      <c r="D7" s="17">
        <v>4.4</v>
      </c>
    </row>
    <row r="8" spans="1:4" s="7" customFormat="1" ht="34.5" customHeight="1">
      <c r="A8" s="15" t="s">
        <v>51</v>
      </c>
      <c r="B8" s="16" t="s">
        <v>38</v>
      </c>
      <c r="C8" s="17">
        <v>85.4</v>
      </c>
      <c r="D8" s="17">
        <v>20.5</v>
      </c>
    </row>
    <row r="9" spans="1:4" s="7" customFormat="1" ht="34.5" customHeight="1">
      <c r="A9" s="15" t="s">
        <v>274</v>
      </c>
      <c r="B9" s="16" t="s">
        <v>38</v>
      </c>
      <c r="C9" s="17">
        <v>18.4</v>
      </c>
      <c r="D9" s="17">
        <v>8.5</v>
      </c>
    </row>
    <row r="10" spans="1:4" s="7" customFormat="1" ht="34.5" customHeight="1">
      <c r="A10" s="15" t="s">
        <v>275</v>
      </c>
      <c r="B10" s="16" t="s">
        <v>276</v>
      </c>
      <c r="C10" s="17">
        <v>45.6</v>
      </c>
      <c r="D10" s="17">
        <v>6.3</v>
      </c>
    </row>
    <row r="11" spans="1:4" s="7" customFormat="1" ht="34.5" customHeight="1">
      <c r="A11" s="15" t="s">
        <v>58</v>
      </c>
      <c r="B11" s="16" t="s">
        <v>63</v>
      </c>
      <c r="C11" s="17">
        <v>25.4</v>
      </c>
      <c r="D11" s="17">
        <v>41.7</v>
      </c>
    </row>
    <row r="12" spans="1:4" ht="32.25" customHeight="1">
      <c r="A12" s="306" t="s">
        <v>277</v>
      </c>
      <c r="B12" s="306"/>
      <c r="C12" s="306"/>
      <c r="D12" s="306"/>
    </row>
  </sheetData>
  <sheetProtection/>
  <mergeCells count="2">
    <mergeCell ref="A1:D1"/>
    <mergeCell ref="A12:D1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D16" sqref="D16"/>
    </sheetView>
  </sheetViews>
  <sheetFormatPr defaultColWidth="8.00390625" defaultRowHeight="14.25"/>
  <cols>
    <col min="1" max="1" width="30.75390625" style="8" customWidth="1"/>
    <col min="2" max="2" width="11.375" style="9" customWidth="1"/>
    <col min="3" max="3" width="17.00390625" style="9" customWidth="1"/>
    <col min="4" max="4" width="14.75390625" style="9" customWidth="1"/>
    <col min="5" max="21" width="9.00390625" style="8" customWidth="1"/>
    <col min="22" max="117" width="8.00390625" style="8" customWidth="1"/>
    <col min="118" max="139" width="9.00390625" style="8" customWidth="1"/>
    <col min="140" max="16384" width="8.00390625" style="8" customWidth="1"/>
  </cols>
  <sheetData>
    <row r="1" spans="1:4" ht="21.75" customHeight="1">
      <c r="A1" s="264" t="s">
        <v>307</v>
      </c>
      <c r="B1" s="264"/>
      <c r="C1" s="264"/>
      <c r="D1" s="264"/>
    </row>
    <row r="2" spans="1:4" ht="0.75" customHeight="1">
      <c r="A2" s="186"/>
      <c r="B2" s="186"/>
      <c r="C2" s="186"/>
      <c r="D2" s="186"/>
    </row>
    <row r="3" spans="1:4" s="7" customFormat="1" ht="27.75" customHeight="1">
      <c r="A3" s="11" t="s">
        <v>33</v>
      </c>
      <c r="B3" s="12" t="s">
        <v>34</v>
      </c>
      <c r="C3" s="13" t="s">
        <v>35</v>
      </c>
      <c r="D3" s="14" t="s">
        <v>36</v>
      </c>
    </row>
    <row r="4" spans="1:4" s="7" customFormat="1" ht="22.5" customHeight="1">
      <c r="A4" s="187" t="s">
        <v>37</v>
      </c>
      <c r="B4" s="16" t="s">
        <v>38</v>
      </c>
      <c r="C4" s="265" t="s">
        <v>39</v>
      </c>
      <c r="D4" s="266"/>
    </row>
    <row r="5" spans="1:4" s="7" customFormat="1" ht="22.5" customHeight="1">
      <c r="A5" s="187" t="s">
        <v>40</v>
      </c>
      <c r="B5" s="16" t="s">
        <v>38</v>
      </c>
      <c r="C5" s="267"/>
      <c r="D5" s="268"/>
    </row>
    <row r="6" spans="1:4" s="7" customFormat="1" ht="22.5" customHeight="1">
      <c r="A6" s="187" t="s">
        <v>41</v>
      </c>
      <c r="B6" s="16" t="s">
        <v>38</v>
      </c>
      <c r="C6" s="267"/>
      <c r="D6" s="268"/>
    </row>
    <row r="7" spans="1:4" s="7" customFormat="1" ht="22.5" customHeight="1">
      <c r="A7" s="187" t="s">
        <v>42</v>
      </c>
      <c r="B7" s="16" t="s">
        <v>38</v>
      </c>
      <c r="C7" s="269"/>
      <c r="D7" s="270"/>
    </row>
    <row r="8" spans="1:4" s="7" customFormat="1" ht="22.5" customHeight="1">
      <c r="A8" s="15" t="s">
        <v>43</v>
      </c>
      <c r="B8" s="16" t="s">
        <v>38</v>
      </c>
      <c r="C8" s="242">
        <f>'[8]Sheet'!$C$6/10000</f>
        <v>223.1785</v>
      </c>
      <c r="D8" s="243">
        <f>'[8]Sheet'!$E$6</f>
        <v>0.05864216488222951</v>
      </c>
    </row>
    <row r="9" spans="1:4" s="7" customFormat="1" ht="22.5" customHeight="1">
      <c r="A9" s="15" t="s">
        <v>44</v>
      </c>
      <c r="B9" s="16" t="s">
        <v>38</v>
      </c>
      <c r="C9" s="242">
        <f>'财政金融'!C8</f>
        <v>92.6958</v>
      </c>
      <c r="D9" s="243">
        <f>'财政金融'!D8</f>
        <v>2.0519200281839005</v>
      </c>
    </row>
    <row r="10" spans="1:5" s="7" customFormat="1" ht="22.5" customHeight="1">
      <c r="A10" s="15" t="s">
        <v>45</v>
      </c>
      <c r="B10" s="16" t="s">
        <v>38</v>
      </c>
      <c r="C10" s="242">
        <f>'[8]Sheet'!$C$12/10000</f>
        <v>358.232</v>
      </c>
      <c r="D10" s="243">
        <f>'[8]Sheet'!$E$12</f>
        <v>3.3974068676645857</v>
      </c>
      <c r="E10" s="240"/>
    </row>
    <row r="11" spans="1:5" s="7" customFormat="1" ht="22.5" customHeight="1">
      <c r="A11" s="15" t="s">
        <v>46</v>
      </c>
      <c r="B11" s="16" t="s">
        <v>47</v>
      </c>
      <c r="C11" s="242">
        <f>'用电量'!B5/10000</f>
        <v>103.60611986</v>
      </c>
      <c r="D11" s="243">
        <f>'用电量'!C5</f>
        <v>2.826553087973458</v>
      </c>
      <c r="E11" s="240"/>
    </row>
    <row r="12" spans="1:5" s="7" customFormat="1" ht="22.5" customHeight="1">
      <c r="A12" s="15" t="s">
        <v>48</v>
      </c>
      <c r="B12" s="16" t="s">
        <v>47</v>
      </c>
      <c r="C12" s="242">
        <f>'用电量'!D5/10000</f>
        <v>55.49142874</v>
      </c>
      <c r="D12" s="243">
        <f>'用电量'!E5</f>
        <v>-3.621278229575129</v>
      </c>
      <c r="E12" s="240"/>
    </row>
    <row r="13" spans="1:4" s="7" customFormat="1" ht="22.5" customHeight="1">
      <c r="A13" s="15" t="s">
        <v>49</v>
      </c>
      <c r="B13" s="16" t="s">
        <v>38</v>
      </c>
      <c r="C13" s="244" t="s">
        <v>50</v>
      </c>
      <c r="D13" s="243">
        <f>'规模工业生产主要分类'!B4</f>
        <v>7.9</v>
      </c>
    </row>
    <row r="14" spans="1:5" s="7" customFormat="1" ht="22.5" customHeight="1">
      <c r="A14" s="188" t="s">
        <v>51</v>
      </c>
      <c r="B14" s="16" t="s">
        <v>38</v>
      </c>
      <c r="C14" s="244" t="s">
        <v>50</v>
      </c>
      <c r="D14" s="243">
        <f>'固定资产投资'!B5</f>
        <v>12.4</v>
      </c>
      <c r="E14" s="239"/>
    </row>
    <row r="15" spans="1:4" s="7" customFormat="1" ht="22.5" customHeight="1">
      <c r="A15" s="188" t="s">
        <v>52</v>
      </c>
      <c r="B15" s="16" t="s">
        <v>38</v>
      </c>
      <c r="C15" s="244" t="s">
        <v>50</v>
      </c>
      <c r="D15" s="243">
        <f>'固定资产投资'!B19</f>
        <v>31.3</v>
      </c>
    </row>
    <row r="16" spans="1:5" s="7" customFormat="1" ht="22.5" customHeight="1">
      <c r="A16" s="188" t="s">
        <v>53</v>
      </c>
      <c r="B16" s="16" t="s">
        <v>38</v>
      </c>
      <c r="C16" s="242">
        <f>'商品房建设与销售'!C4</f>
        <v>117.7528</v>
      </c>
      <c r="D16" s="243">
        <f>'固定资产投资'!B26</f>
        <v>7.9</v>
      </c>
      <c r="E16" s="240"/>
    </row>
    <row r="17" spans="1:5" s="7" customFormat="1" ht="22.5" customHeight="1">
      <c r="A17" s="188" t="s">
        <v>54</v>
      </c>
      <c r="B17" s="16" t="s">
        <v>55</v>
      </c>
      <c r="C17" s="242">
        <f>'商品房建设与销售'!C7</f>
        <v>310.4913</v>
      </c>
      <c r="D17" s="243">
        <f>'商品房建设与销售'!D7</f>
        <v>0.44</v>
      </c>
      <c r="E17" s="240"/>
    </row>
    <row r="18" spans="1:4" s="7" customFormat="1" ht="22.5" customHeight="1">
      <c r="A18" s="188" t="s">
        <v>56</v>
      </c>
      <c r="B18" s="16" t="s">
        <v>38</v>
      </c>
      <c r="C18" s="242">
        <f>'商品房建设与销售'!C9</f>
        <v>188.1087</v>
      </c>
      <c r="D18" s="243">
        <f>'商品房建设与销售'!D9</f>
        <v>3.21</v>
      </c>
    </row>
    <row r="19" spans="1:5" s="7" customFormat="1" ht="22.5" customHeight="1">
      <c r="A19" s="189" t="s">
        <v>57</v>
      </c>
      <c r="B19" s="16" t="s">
        <v>38</v>
      </c>
      <c r="C19" s="242">
        <f>'国内贸易、旅游'!C5</f>
        <v>903.2370056073371</v>
      </c>
      <c r="D19" s="243">
        <f>'国内贸易、旅游'!D5</f>
        <v>10.2</v>
      </c>
      <c r="E19" s="240"/>
    </row>
    <row r="20" spans="1:5" s="7" customFormat="1" ht="22.5" customHeight="1">
      <c r="A20" s="188" t="s">
        <v>58</v>
      </c>
      <c r="B20" s="16" t="s">
        <v>38</v>
      </c>
      <c r="C20" s="242">
        <f>'对外贸易'!B5</f>
        <v>203.43</v>
      </c>
      <c r="D20" s="243">
        <f>'对外贸易'!C5</f>
        <v>45.04</v>
      </c>
      <c r="E20" s="240"/>
    </row>
    <row r="21" spans="1:5" s="7" customFormat="1" ht="22.5" customHeight="1">
      <c r="A21" s="188" t="s">
        <v>59</v>
      </c>
      <c r="B21" s="16" t="s">
        <v>38</v>
      </c>
      <c r="C21" s="242">
        <f>'对外贸易'!B6</f>
        <v>111.27</v>
      </c>
      <c r="D21" s="243">
        <f>'对外贸易'!C6</f>
        <v>48.48</v>
      </c>
      <c r="E21" s="240"/>
    </row>
    <row r="22" spans="1:5" s="7" customFormat="1" ht="22.5" customHeight="1">
      <c r="A22" s="188" t="s">
        <v>60</v>
      </c>
      <c r="B22" s="16" t="s">
        <v>38</v>
      </c>
      <c r="C22" s="242">
        <f>'对外贸易'!B7</f>
        <v>92.16</v>
      </c>
      <c r="D22" s="243">
        <f>'对外贸易'!C7</f>
        <v>41.1</v>
      </c>
      <c r="E22" s="240"/>
    </row>
    <row r="23" spans="1:5" s="7" customFormat="1" ht="22.5" customHeight="1">
      <c r="A23" s="188" t="s">
        <v>61</v>
      </c>
      <c r="B23" s="16" t="s">
        <v>38</v>
      </c>
      <c r="C23" s="242">
        <v>465.43</v>
      </c>
      <c r="D23" s="259">
        <v>19</v>
      </c>
      <c r="E23" s="240"/>
    </row>
    <row r="24" spans="1:5" s="7" customFormat="1" ht="22.5" customHeight="1">
      <c r="A24" s="188" t="s">
        <v>62</v>
      </c>
      <c r="B24" s="16" t="s">
        <v>63</v>
      </c>
      <c r="C24" s="242">
        <v>3.0282</v>
      </c>
      <c r="D24" s="259">
        <v>-25.1</v>
      </c>
      <c r="E24" s="240"/>
    </row>
    <row r="25" spans="1:4" s="7" customFormat="1" ht="22.5" customHeight="1">
      <c r="A25" s="188" t="s">
        <v>64</v>
      </c>
      <c r="B25" s="16" t="s">
        <v>38</v>
      </c>
      <c r="C25" s="242">
        <f>'[1]Sheet1'!$C$6/10000</f>
        <v>2775.3050801186</v>
      </c>
      <c r="D25" s="243">
        <f>'[1]Sheet1'!$F$6</f>
        <v>2.6685823601262655</v>
      </c>
    </row>
    <row r="26" spans="1:4" s="7" customFormat="1" ht="22.5" customHeight="1">
      <c r="A26" s="188" t="s">
        <v>65</v>
      </c>
      <c r="B26" s="16" t="s">
        <v>38</v>
      </c>
      <c r="C26" s="242">
        <f>'[1]Sheet1'!$C$7/10000</f>
        <v>1662.153503327</v>
      </c>
      <c r="D26" s="243">
        <f>'[1]Sheet1'!$F$7</f>
        <v>8.98185828481897</v>
      </c>
    </row>
    <row r="27" spans="1:4" s="7" customFormat="1" ht="22.5" customHeight="1">
      <c r="A27" s="188" t="s">
        <v>66</v>
      </c>
      <c r="B27" s="16" t="s">
        <v>38</v>
      </c>
      <c r="C27" s="242">
        <f>'[1]Sheet1'!$C$12/10000</f>
        <v>1894.3833491418</v>
      </c>
      <c r="D27" s="243">
        <f>'[1]Sheet1'!$F$12</f>
        <v>21.244122280151274</v>
      </c>
    </row>
    <row r="28" spans="1:4" s="7" customFormat="1" ht="22.5" customHeight="1">
      <c r="A28" s="188" t="s">
        <v>67</v>
      </c>
      <c r="B28" s="16" t="s">
        <v>7</v>
      </c>
      <c r="C28" s="244" t="s">
        <v>50</v>
      </c>
      <c r="D28" s="243">
        <f>'人民生活和物价'!D5</f>
        <v>101.95437157</v>
      </c>
    </row>
    <row r="29" spans="1:4" s="7" customFormat="1" ht="22.5" customHeight="1">
      <c r="A29" s="189" t="s">
        <v>68</v>
      </c>
      <c r="B29" s="16" t="s">
        <v>69</v>
      </c>
      <c r="C29" s="271" t="s">
        <v>39</v>
      </c>
      <c r="D29" s="272"/>
    </row>
    <row r="30" spans="1:4" s="7" customFormat="1" ht="22.5" customHeight="1">
      <c r="A30" s="189" t="s">
        <v>70</v>
      </c>
      <c r="B30" s="16" t="s">
        <v>69</v>
      </c>
      <c r="C30" s="273"/>
      <c r="D30" s="274"/>
    </row>
  </sheetData>
  <sheetProtection/>
  <mergeCells count="3">
    <mergeCell ref="A1:D1"/>
    <mergeCell ref="C4:D7"/>
    <mergeCell ref="C29:D30"/>
  </mergeCells>
  <printOptions horizontalCentered="1"/>
  <pageMargins left="0.7006944444444444" right="0.7006944444444444" top="0.5902777777777778" bottom="0.3541666666666667" header="0.2986111111111111" footer="0.2986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63" customWidth="1"/>
  </cols>
  <sheetData>
    <row r="1" spans="1:4" ht="24.75">
      <c r="A1" s="275" t="s">
        <v>71</v>
      </c>
      <c r="B1" s="275"/>
      <c r="C1" s="182"/>
      <c r="D1" s="182"/>
    </row>
    <row r="2" spans="1:4" ht="15.75">
      <c r="A2" s="183"/>
      <c r="B2" s="183"/>
      <c r="D2"/>
    </row>
    <row r="3" spans="1:2" ht="24" customHeight="1">
      <c r="A3" s="6" t="s">
        <v>72</v>
      </c>
      <c r="B3" s="184" t="s">
        <v>73</v>
      </c>
    </row>
    <row r="4" spans="1:2" ht="24" customHeight="1">
      <c r="A4" s="185" t="s">
        <v>74</v>
      </c>
      <c r="B4" s="166">
        <f>'[2]Sheet1'!$G$22</f>
        <v>7.9</v>
      </c>
    </row>
    <row r="5" spans="1:2" ht="24" customHeight="1">
      <c r="A5" s="112" t="s">
        <v>75</v>
      </c>
      <c r="B5" s="177">
        <f>'[2]Sheet1'!G23</f>
        <v>6.5</v>
      </c>
    </row>
    <row r="6" spans="1:2" ht="24" customHeight="1">
      <c r="A6" s="112" t="s">
        <v>76</v>
      </c>
      <c r="B6" s="177">
        <f>'[2]Sheet1'!G24</f>
        <v>8.1</v>
      </c>
    </row>
    <row r="7" spans="1:2" ht="24" customHeight="1">
      <c r="A7" s="112" t="s">
        <v>77</v>
      </c>
      <c r="B7" s="177">
        <f>'[2]Sheet1'!G25</f>
        <v>5.3</v>
      </c>
    </row>
    <row r="8" spans="1:2" ht="24" customHeight="1">
      <c r="A8" s="112" t="s">
        <v>78</v>
      </c>
      <c r="B8" s="177">
        <f>'[2]Sheet1'!G26</f>
        <v>-4.5160938054546875</v>
      </c>
    </row>
    <row r="9" spans="1:2" ht="24" customHeight="1">
      <c r="A9" s="112" t="s">
        <v>79</v>
      </c>
      <c r="B9" s="177">
        <f>'[2]Sheet1'!G27</f>
        <v>5.918330704002912</v>
      </c>
    </row>
    <row r="10" spans="1:2" ht="24" customHeight="1">
      <c r="A10" s="112" t="s">
        <v>80</v>
      </c>
      <c r="B10" s="177">
        <f>'[2]Sheet1'!G28</f>
        <v>10.6</v>
      </c>
    </row>
    <row r="11" spans="1:2" ht="24" customHeight="1">
      <c r="A11" s="112" t="s">
        <v>81</v>
      </c>
      <c r="B11" s="177">
        <f>'[2]Sheet1'!G29</f>
        <v>-3.0021697771494615</v>
      </c>
    </row>
    <row r="12" spans="1:2" ht="24" customHeight="1">
      <c r="A12" s="112" t="s">
        <v>82</v>
      </c>
      <c r="B12" s="177">
        <f>'[2]Sheet1'!G30</f>
        <v>9.6</v>
      </c>
    </row>
    <row r="13" spans="1:2" ht="24" customHeight="1">
      <c r="A13" s="112" t="s">
        <v>83</v>
      </c>
      <c r="B13" s="177">
        <f>'[2]Sheet1'!G31</f>
        <v>-2.612557403076039</v>
      </c>
    </row>
    <row r="14" spans="1:2" ht="24" customHeight="1">
      <c r="A14" s="112" t="s">
        <v>84</v>
      </c>
      <c r="B14" s="177">
        <f>'[2]Sheet1'!G32</f>
        <v>9</v>
      </c>
    </row>
    <row r="15" spans="1:2" ht="24" customHeight="1">
      <c r="A15" s="112" t="s">
        <v>85</v>
      </c>
      <c r="B15" s="177">
        <f>'[2]Sheet1'!G33</f>
        <v>12.9</v>
      </c>
    </row>
    <row r="16" spans="1:2" ht="24" customHeight="1">
      <c r="A16" s="137" t="s">
        <v>86</v>
      </c>
      <c r="B16" s="181">
        <f>'[2]Sheet1'!G34</f>
        <v>11.8</v>
      </c>
    </row>
  </sheetData>
  <sheetProtection/>
  <mergeCells count="1">
    <mergeCell ref="A1:B1"/>
  </mergeCells>
  <printOptions horizontalCentered="1"/>
  <pageMargins left="0.7513888888888889" right="0.7513888888888889" top="0.5902777777777778" bottom="0.46805555555555556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72" customWidth="1"/>
    <col min="2" max="2" width="13.50390625" style="0" customWidth="1"/>
  </cols>
  <sheetData>
    <row r="1" spans="1:2" s="168" customFormat="1" ht="24.75">
      <c r="A1" s="276" t="s">
        <v>87</v>
      </c>
      <c r="B1" s="276"/>
    </row>
    <row r="2" spans="1:2" s="168" customFormat="1" ht="19.5">
      <c r="A2" s="173"/>
      <c r="B2" s="174"/>
    </row>
    <row r="3" spans="1:2" s="169" customFormat="1" ht="29.25" customHeight="1">
      <c r="A3" s="175" t="s">
        <v>88</v>
      </c>
      <c r="B3" s="176" t="s">
        <v>89</v>
      </c>
    </row>
    <row r="4" spans="1:2" s="170" customFormat="1" ht="29.25" customHeight="1">
      <c r="A4" s="175" t="s">
        <v>90</v>
      </c>
      <c r="B4" s="177">
        <f>'[2]Sheet1'!G38</f>
        <v>7.7</v>
      </c>
    </row>
    <row r="5" spans="1:2" s="159" customFormat="1" ht="29.25" customHeight="1">
      <c r="A5" s="178" t="s">
        <v>91</v>
      </c>
      <c r="B5" s="177">
        <f>'[2]Sheet1'!G39</f>
        <v>2.6</v>
      </c>
    </row>
    <row r="6" spans="1:2" s="159" customFormat="1" ht="29.25" customHeight="1">
      <c r="A6" s="178" t="s">
        <v>92</v>
      </c>
      <c r="B6" s="177">
        <f>'[2]Sheet1'!G40</f>
        <v>-16</v>
      </c>
    </row>
    <row r="7" spans="1:2" s="159" customFormat="1" ht="29.25" customHeight="1">
      <c r="A7" s="178" t="s">
        <v>93</v>
      </c>
      <c r="B7" s="177">
        <f>'[2]Sheet1'!G41</f>
        <v>-0.580215505701446</v>
      </c>
    </row>
    <row r="8" spans="1:2" s="159" customFormat="1" ht="29.25" customHeight="1">
      <c r="A8" s="178" t="s">
        <v>94</v>
      </c>
      <c r="B8" s="177">
        <f>'[2]Sheet1'!G42</f>
        <v>10.5</v>
      </c>
    </row>
    <row r="9" spans="1:2" s="159" customFormat="1" ht="29.25" customHeight="1">
      <c r="A9" s="178" t="s">
        <v>95</v>
      </c>
      <c r="B9" s="177">
        <f>'[2]Sheet1'!G43</f>
        <v>11.8</v>
      </c>
    </row>
    <row r="10" spans="1:2" s="171" customFormat="1" ht="29.25" customHeight="1">
      <c r="A10" s="179" t="s">
        <v>96</v>
      </c>
      <c r="B10" s="177">
        <f>'[2]Sheet1'!G44</f>
        <v>10.6</v>
      </c>
    </row>
    <row r="11" spans="1:2" s="171" customFormat="1" ht="29.25" customHeight="1">
      <c r="A11" s="179" t="s">
        <v>97</v>
      </c>
      <c r="B11" s="177">
        <f>'[2]Sheet1'!G45</f>
        <v>9.2</v>
      </c>
    </row>
    <row r="12" spans="1:2" s="171" customFormat="1" ht="29.25" customHeight="1">
      <c r="A12" s="179" t="s">
        <v>98</v>
      </c>
      <c r="B12" s="177">
        <f>'[2]Sheet1'!G46</f>
        <v>3.6</v>
      </c>
    </row>
    <row r="13" spans="1:2" s="171" customFormat="1" ht="29.25" customHeight="1">
      <c r="A13" s="179" t="s">
        <v>99</v>
      </c>
      <c r="B13" s="177">
        <f>'[2]Sheet1'!G47</f>
        <v>10.5</v>
      </c>
    </row>
    <row r="14" spans="1:2" s="171" customFormat="1" ht="29.25" customHeight="1">
      <c r="A14" s="180" t="s">
        <v>286</v>
      </c>
      <c r="B14" s="181">
        <f>'[2]Sheet1'!G48</f>
        <v>7.2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61" customWidth="1"/>
    <col min="2" max="2" width="15.50390625" style="0" customWidth="1"/>
  </cols>
  <sheetData>
    <row r="1" spans="1:2" ht="24.75">
      <c r="A1" s="277" t="s">
        <v>100</v>
      </c>
      <c r="B1" s="277"/>
    </row>
    <row r="2" spans="1:2" ht="19.5">
      <c r="A2" s="162"/>
      <c r="B2" s="163"/>
    </row>
    <row r="3" spans="1:2" s="159" customFormat="1" ht="30.75" customHeight="1">
      <c r="A3" s="6" t="s">
        <v>72</v>
      </c>
      <c r="B3" s="164" t="s">
        <v>73</v>
      </c>
    </row>
    <row r="4" spans="1:3" ht="33.75" customHeight="1">
      <c r="A4" s="165" t="s">
        <v>101</v>
      </c>
      <c r="B4" s="166">
        <f>'[2]Sheet1'!G52</f>
        <v>8.1</v>
      </c>
      <c r="C4" s="2"/>
    </row>
    <row r="5" spans="1:3" ht="33.75" customHeight="1">
      <c r="A5" s="167" t="s">
        <v>102</v>
      </c>
      <c r="B5" s="241">
        <f>'[2]Sheet1'!G53</f>
        <v>8.8</v>
      </c>
      <c r="C5" s="2"/>
    </row>
    <row r="6" spans="1:3" ht="33.75" customHeight="1">
      <c r="A6" s="167" t="s">
        <v>103</v>
      </c>
      <c r="B6" s="241">
        <f>'[2]Sheet1'!G54</f>
        <v>4.2</v>
      </c>
      <c r="C6" s="2"/>
    </row>
    <row r="7" spans="1:3" ht="33.75" customHeight="1">
      <c r="A7" s="167" t="s">
        <v>104</v>
      </c>
      <c r="B7" s="241">
        <f>'[2]Sheet1'!G55</f>
        <v>8.9</v>
      </c>
      <c r="C7" s="2"/>
    </row>
    <row r="8" spans="1:3" ht="33.75" customHeight="1">
      <c r="A8" s="167" t="s">
        <v>105</v>
      </c>
      <c r="B8" s="241">
        <f>'[2]Sheet1'!G56</f>
        <v>9</v>
      </c>
      <c r="C8" s="2"/>
    </row>
    <row r="9" spans="1:3" ht="33.75" customHeight="1">
      <c r="A9" s="167" t="s">
        <v>106</v>
      </c>
      <c r="B9" s="241">
        <f>'[2]Sheet1'!G57</f>
        <v>10</v>
      </c>
      <c r="C9" s="2"/>
    </row>
    <row r="10" spans="1:3" ht="33.75" customHeight="1">
      <c r="A10" s="167" t="s">
        <v>107</v>
      </c>
      <c r="B10" s="241">
        <f>'[2]Sheet1'!G58</f>
        <v>9.9</v>
      </c>
      <c r="C10" s="2"/>
    </row>
    <row r="11" spans="1:3" ht="33.75" customHeight="1">
      <c r="A11" s="167" t="s">
        <v>108</v>
      </c>
      <c r="B11" s="241">
        <f>'[2]Sheet1'!G59</f>
        <v>10.2</v>
      </c>
      <c r="C11" s="2"/>
    </row>
    <row r="12" spans="1:3" ht="33.75" customHeight="1">
      <c r="A12" s="167" t="s">
        <v>109</v>
      </c>
      <c r="B12" s="241">
        <f>'[2]Sheet1'!G60</f>
        <v>6.8</v>
      </c>
      <c r="C12" s="2"/>
    </row>
    <row r="13" spans="1:3" ht="33.75" customHeight="1">
      <c r="A13" s="167" t="s">
        <v>110</v>
      </c>
      <c r="B13" s="241">
        <f>'[2]Sheet1'!G61</f>
        <v>9.3</v>
      </c>
      <c r="C13" s="2"/>
    </row>
    <row r="14" spans="1:2" ht="33.75" customHeight="1">
      <c r="A14" s="167" t="s">
        <v>111</v>
      </c>
      <c r="B14" s="241">
        <f>'[2]Sheet1'!G62</f>
        <v>4.5</v>
      </c>
    </row>
    <row r="15" spans="1:2" s="160" customFormat="1" ht="10.5">
      <c r="A15" s="278"/>
      <c r="B15" s="278"/>
    </row>
  </sheetData>
  <sheetProtection/>
  <mergeCells count="2">
    <mergeCell ref="A1:B1"/>
    <mergeCell ref="A15:B1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F1"/>
    </sheetView>
  </sheetViews>
  <sheetFormatPr defaultColWidth="7.875" defaultRowHeight="14.25"/>
  <cols>
    <col min="1" max="1" width="20.50390625" style="141" customWidth="1"/>
    <col min="2" max="2" width="12.875" style="141" customWidth="1"/>
    <col min="3" max="3" width="11.25390625" style="141" customWidth="1"/>
    <col min="4" max="4" width="15.125" style="141" customWidth="1"/>
    <col min="5" max="5" width="9.75390625" style="141" customWidth="1"/>
    <col min="6" max="6" width="9.75390625" style="141" bestFit="1" customWidth="1"/>
    <col min="7" max="16384" width="7.875" style="141" customWidth="1"/>
  </cols>
  <sheetData>
    <row r="1" spans="1:6" ht="25.5" customHeight="1">
      <c r="A1" s="279" t="s">
        <v>112</v>
      </c>
      <c r="B1" s="279"/>
      <c r="C1" s="279"/>
      <c r="D1" s="279"/>
      <c r="E1" s="279"/>
      <c r="F1" s="279"/>
    </row>
    <row r="2" spans="1:6" ht="15.75">
      <c r="A2" s="142"/>
      <c r="B2" s="142"/>
      <c r="C2" s="142"/>
      <c r="D2" s="280"/>
      <c r="E2" s="280"/>
      <c r="F2" s="142"/>
    </row>
    <row r="3" spans="1:6" s="139" customFormat="1" ht="28.5" customHeight="1">
      <c r="A3" s="286"/>
      <c r="B3" s="281" t="s">
        <v>46</v>
      </c>
      <c r="C3" s="282"/>
      <c r="D3" s="281" t="s">
        <v>113</v>
      </c>
      <c r="E3" s="282"/>
      <c r="F3" s="143"/>
    </row>
    <row r="4" spans="1:6" s="140" customFormat="1" ht="30" customHeight="1">
      <c r="A4" s="286"/>
      <c r="B4" s="144" t="s">
        <v>114</v>
      </c>
      <c r="C4" s="144" t="s">
        <v>115</v>
      </c>
      <c r="D4" s="144" t="s">
        <v>114</v>
      </c>
      <c r="E4" s="144" t="s">
        <v>115</v>
      </c>
      <c r="F4" s="143"/>
    </row>
    <row r="5" spans="1:7" s="140" customFormat="1" ht="27.75" customHeight="1">
      <c r="A5" s="145" t="s">
        <v>116</v>
      </c>
      <c r="B5" s="146">
        <f>'[3]6'!B7</f>
        <v>1036061.1986</v>
      </c>
      <c r="C5" s="147">
        <f>'[3]6'!D7</f>
        <v>2.826553087973458</v>
      </c>
      <c r="D5" s="148">
        <f>'[3]6'!E7</f>
        <v>554914.2874</v>
      </c>
      <c r="E5" s="147">
        <f>'[3]6'!G7</f>
        <v>-3.621278229575129</v>
      </c>
      <c r="F5" s="149"/>
      <c r="G5" s="150"/>
    </row>
    <row r="6" spans="1:8" s="139" customFormat="1" ht="27.75" customHeight="1">
      <c r="A6" s="151" t="s">
        <v>117</v>
      </c>
      <c r="B6" s="152">
        <f>'[3]6'!B8</f>
        <v>40951.9581</v>
      </c>
      <c r="C6" s="153">
        <f>'[3]6'!D8</f>
        <v>-24.021874887499298</v>
      </c>
      <c r="D6" s="154">
        <f>'[3]6'!E8</f>
        <v>40951.9581</v>
      </c>
      <c r="E6" s="153">
        <f>'[3]6'!G8</f>
        <v>-24.021874887499298</v>
      </c>
      <c r="F6" s="149"/>
      <c r="G6" s="150"/>
      <c r="H6" s="140"/>
    </row>
    <row r="7" spans="1:8" s="139" customFormat="1" ht="27.75" customHeight="1">
      <c r="A7" s="151" t="s">
        <v>118</v>
      </c>
      <c r="B7" s="152">
        <f>'[3]6'!B9</f>
        <v>476783.6719</v>
      </c>
      <c r="C7" s="153">
        <f>'[3]6'!D9</f>
        <v>2.0851052323499593</v>
      </c>
      <c r="D7" s="154">
        <f>'[3]6'!E9</f>
        <v>303640.3339</v>
      </c>
      <c r="E7" s="153">
        <f>'[3]6'!G9</f>
        <v>-1.8310060745845471</v>
      </c>
      <c r="F7" s="149"/>
      <c r="G7" s="150"/>
      <c r="H7" s="140"/>
    </row>
    <row r="8" spans="1:8" s="139" customFormat="1" ht="27.75" customHeight="1">
      <c r="A8" s="151" t="s">
        <v>119</v>
      </c>
      <c r="B8" s="152">
        <f>'[3]6'!B10</f>
        <v>28490.82</v>
      </c>
      <c r="C8" s="153">
        <f>'[3]6'!D10</f>
        <v>18.823662085741084</v>
      </c>
      <c r="D8" s="154">
        <f>'[3]6'!E10</f>
        <v>15190.6719</v>
      </c>
      <c r="E8" s="153">
        <f>'[3]6'!G10</f>
        <v>10.102909195362866</v>
      </c>
      <c r="F8" s="149"/>
      <c r="G8" s="150"/>
      <c r="H8" s="140"/>
    </row>
    <row r="9" spans="1:8" s="139" customFormat="1" ht="27.75" customHeight="1">
      <c r="A9" s="151" t="s">
        <v>120</v>
      </c>
      <c r="B9" s="152">
        <f>'[3]6'!B11</f>
        <v>23219.832</v>
      </c>
      <c r="C9" s="153">
        <f>'[3]6'!D11</f>
        <v>15.729693532047392</v>
      </c>
      <c r="D9" s="154">
        <f>'[3]6'!E11</f>
        <v>6627.008</v>
      </c>
      <c r="E9" s="153">
        <f>'[3]6'!G11</f>
        <v>22.515027299446867</v>
      </c>
      <c r="F9" s="149"/>
      <c r="G9" s="150"/>
      <c r="H9" s="140"/>
    </row>
    <row r="10" spans="1:8" s="139" customFormat="1" ht="27.75" customHeight="1">
      <c r="A10" s="151" t="s">
        <v>121</v>
      </c>
      <c r="B10" s="152">
        <f>'[3]6'!B12</f>
        <v>72151.43</v>
      </c>
      <c r="C10" s="153">
        <f>'[3]6'!D12</f>
        <v>-2.151866325634824</v>
      </c>
      <c r="D10" s="154">
        <f>'[3]6'!E12</f>
        <v>35496.6723</v>
      </c>
      <c r="E10" s="153">
        <f>'[3]6'!G12</f>
        <v>-14.363672740884414</v>
      </c>
      <c r="F10" s="149"/>
      <c r="G10" s="150"/>
      <c r="H10" s="140"/>
    </row>
    <row r="11" spans="1:8" s="139" customFormat="1" ht="27.75" customHeight="1">
      <c r="A11" s="151" t="s">
        <v>122</v>
      </c>
      <c r="B11" s="152">
        <f>'[3]6'!B13</f>
        <v>55948.993</v>
      </c>
      <c r="C11" s="153">
        <f>'[3]6'!D13</f>
        <v>9.287133858072083</v>
      </c>
      <c r="D11" s="154">
        <f>'[3]6'!E13</f>
        <v>17319.4037</v>
      </c>
      <c r="E11" s="153">
        <f>'[3]6'!G13</f>
        <v>2.7533207818876124</v>
      </c>
      <c r="F11" s="149"/>
      <c r="G11" s="150"/>
      <c r="H11" s="140"/>
    </row>
    <row r="12" spans="1:8" s="139" customFormat="1" ht="27.75" customHeight="1">
      <c r="A12" s="151" t="s">
        <v>123</v>
      </c>
      <c r="B12" s="152">
        <f>'[3]6'!B14</f>
        <v>71620.368</v>
      </c>
      <c r="C12" s="153">
        <f>'[3]6'!D14</f>
        <v>8.5601759969379</v>
      </c>
      <c r="D12" s="154">
        <f>'[3]6'!E14</f>
        <v>20045.0112</v>
      </c>
      <c r="E12" s="153">
        <f>'[3]6'!G14</f>
        <v>1.1481435672685343</v>
      </c>
      <c r="F12" s="149"/>
      <c r="G12" s="150"/>
      <c r="H12" s="140"/>
    </row>
    <row r="13" spans="1:8" s="139" customFormat="1" ht="27.75" customHeight="1">
      <c r="A13" s="151" t="s">
        <v>124</v>
      </c>
      <c r="B13" s="152">
        <f>'[3]6'!B15</f>
        <v>105699.4308</v>
      </c>
      <c r="C13" s="153">
        <f>'[3]6'!D15</f>
        <v>9.309878366840977</v>
      </c>
      <c r="D13" s="154">
        <f>'[3]6'!E15</f>
        <v>42006.9708</v>
      </c>
      <c r="E13" s="153">
        <f>'[3]6'!G15</f>
        <v>4.781623291496119</v>
      </c>
      <c r="F13" s="149"/>
      <c r="G13" s="150"/>
      <c r="H13" s="140"/>
    </row>
    <row r="14" spans="1:8" s="139" customFormat="1" ht="27.75" customHeight="1">
      <c r="A14" s="151" t="s">
        <v>125</v>
      </c>
      <c r="B14" s="152">
        <f>'[3]6'!B16</f>
        <v>77133.406</v>
      </c>
      <c r="C14" s="153">
        <f>'[3]6'!D16</f>
        <v>6.014420568192964</v>
      </c>
      <c r="D14" s="154">
        <f>'[3]6'!E16</f>
        <v>28124.3598</v>
      </c>
      <c r="E14" s="153">
        <f>'[3]6'!G16</f>
        <v>1.0336859688615934</v>
      </c>
      <c r="F14" s="149"/>
      <c r="G14" s="150"/>
      <c r="H14" s="140"/>
    </row>
    <row r="15" spans="1:8" s="139" customFormat="1" ht="27.75" customHeight="1">
      <c r="A15" s="151" t="s">
        <v>126</v>
      </c>
      <c r="B15" s="152">
        <f>'[3]6'!B17</f>
        <v>72530.946</v>
      </c>
      <c r="C15" s="153">
        <f>'[3]6'!D17</f>
        <v>1.7342475363377174</v>
      </c>
      <c r="D15" s="154">
        <f>'[3]6'!E17</f>
        <v>41616.9655</v>
      </c>
      <c r="E15" s="153">
        <f>'[3]6'!G17</f>
        <v>-4.15762084422608</v>
      </c>
      <c r="F15" s="149"/>
      <c r="G15" s="150"/>
      <c r="H15" s="140"/>
    </row>
    <row r="16" spans="1:8" s="139" customFormat="1" ht="27.75" customHeight="1">
      <c r="A16" s="155" t="s">
        <v>127</v>
      </c>
      <c r="B16" s="156">
        <f>'[3]6'!B18</f>
        <v>11530.3428</v>
      </c>
      <c r="C16" s="157">
        <f>'[3]6'!D18</f>
        <v>5.3913841311709945</v>
      </c>
      <c r="D16" s="158">
        <f>'[3]6'!E18</f>
        <v>3894.9322</v>
      </c>
      <c r="E16" s="157">
        <f>'[3]6'!G18</f>
        <v>0.312705514242917</v>
      </c>
      <c r="F16" s="149"/>
      <c r="G16" s="150"/>
      <c r="H16" s="140"/>
    </row>
    <row r="17" spans="1:6" ht="15.75">
      <c r="A17" s="283" t="s">
        <v>128</v>
      </c>
      <c r="B17" s="284"/>
      <c r="C17" s="284"/>
      <c r="D17" s="285"/>
      <c r="E17" s="285"/>
      <c r="F17" s="285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 horizontalCentered="1"/>
  <pageMargins left="0.7513888888888889" right="0.7513888888888889" top="0.5902777777777778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7">
      <selection activeCell="A1" sqref="A1:D1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287" t="s">
        <v>129</v>
      </c>
      <c r="B1" s="287"/>
      <c r="C1" s="287"/>
      <c r="D1" s="287"/>
    </row>
    <row r="2" ht="15.75">
      <c r="D2" s="1"/>
    </row>
    <row r="3" spans="1:4" ht="32.25" customHeight="1">
      <c r="A3" s="128" t="s">
        <v>72</v>
      </c>
      <c r="B3" s="129" t="s">
        <v>130</v>
      </c>
      <c r="C3" s="130" t="s">
        <v>35</v>
      </c>
      <c r="D3" s="131" t="s">
        <v>115</v>
      </c>
    </row>
    <row r="4" spans="1:4" ht="29.25" customHeight="1">
      <c r="A4" s="132" t="s">
        <v>131</v>
      </c>
      <c r="B4" s="133" t="s">
        <v>132</v>
      </c>
      <c r="C4" s="134">
        <f>'[12]8月'!E4</f>
        <v>5268.188400000001</v>
      </c>
      <c r="D4" s="135">
        <f>'[12]8月'!M4</f>
        <v>-10.12122963682289</v>
      </c>
    </row>
    <row r="5" spans="1:4" ht="29.25" customHeight="1">
      <c r="A5" s="136" t="s">
        <v>133</v>
      </c>
      <c r="B5" s="113" t="s">
        <v>132</v>
      </c>
      <c r="C5" s="134">
        <f>'[12]8月'!E5</f>
        <v>5262.648400000001</v>
      </c>
      <c r="D5" s="135">
        <f>'[12]8月'!M5</f>
        <v>-10.145259218281524</v>
      </c>
    </row>
    <row r="6" spans="1:4" ht="29.25" customHeight="1">
      <c r="A6" s="136" t="s">
        <v>134</v>
      </c>
      <c r="B6" s="113" t="s">
        <v>132</v>
      </c>
      <c r="C6" s="134">
        <f>'[12]8月'!E6</f>
        <v>5.54</v>
      </c>
      <c r="D6" s="135">
        <f>'[12]8月'!M6</f>
        <v>20.487168334058282</v>
      </c>
    </row>
    <row r="7" spans="1:4" ht="29.25" customHeight="1">
      <c r="A7" s="115" t="s">
        <v>135</v>
      </c>
      <c r="B7" s="133" t="s">
        <v>136</v>
      </c>
      <c r="C7" s="134">
        <f>'[12]8月'!E7</f>
        <v>275593.21770000004</v>
      </c>
      <c r="D7" s="135">
        <f>'[12]8月'!M7</f>
        <v>-10.363100921077589</v>
      </c>
    </row>
    <row r="8" spans="1:4" ht="29.25" customHeight="1">
      <c r="A8" s="136" t="s">
        <v>137</v>
      </c>
      <c r="B8" s="113" t="s">
        <v>136</v>
      </c>
      <c r="C8" s="134">
        <f>'[12]8月'!E8</f>
        <v>275514.3777</v>
      </c>
      <c r="D8" s="135">
        <f>'[12]8月'!M8</f>
        <v>-10.365689002024297</v>
      </c>
    </row>
    <row r="9" spans="1:4" ht="29.25" customHeight="1">
      <c r="A9" s="136" t="s">
        <v>138</v>
      </c>
      <c r="B9" s="113" t="s">
        <v>136</v>
      </c>
      <c r="C9" s="134">
        <f>'[12]8月'!E9</f>
        <v>78.84</v>
      </c>
      <c r="D9" s="135">
        <f>'[12]8月'!M9</f>
        <v>-0.30349013657054513</v>
      </c>
    </row>
    <row r="10" spans="1:4" ht="29.25" customHeight="1">
      <c r="A10" s="132" t="s">
        <v>139</v>
      </c>
      <c r="B10" s="133" t="s">
        <v>140</v>
      </c>
      <c r="C10" s="134">
        <f>'[12]8月'!E10</f>
        <v>23867.771</v>
      </c>
      <c r="D10" s="135">
        <f>'[12]8月'!M10</f>
        <v>11.020504378693417</v>
      </c>
    </row>
    <row r="11" spans="1:4" ht="29.25" customHeight="1">
      <c r="A11" s="136" t="s">
        <v>141</v>
      </c>
      <c r="B11" s="113" t="s">
        <v>140</v>
      </c>
      <c r="C11" s="134">
        <f>'[12]8月'!E11</f>
        <v>18007.1151</v>
      </c>
      <c r="D11" s="135">
        <f>'[12]8月'!M11</f>
        <v>13.696570940410552</v>
      </c>
    </row>
    <row r="12" spans="1:4" ht="29.25" customHeight="1">
      <c r="A12" s="136" t="s">
        <v>142</v>
      </c>
      <c r="B12" s="113" t="s">
        <v>140</v>
      </c>
      <c r="C12" s="134">
        <f>'[12]8月'!E12</f>
        <v>5860.655900000001</v>
      </c>
      <c r="D12" s="135">
        <f>'[12]8月'!M12</f>
        <v>3.5331741020575578</v>
      </c>
    </row>
    <row r="13" spans="1:4" ht="29.25" customHeight="1">
      <c r="A13" s="115" t="s">
        <v>143</v>
      </c>
      <c r="B13" s="133" t="s">
        <v>144</v>
      </c>
      <c r="C13" s="134">
        <f>'[12]8月'!E13</f>
        <v>3091490.5574999996</v>
      </c>
      <c r="D13" s="135">
        <f>'[12]8月'!M13</f>
        <v>9.49587644091423</v>
      </c>
    </row>
    <row r="14" spans="1:4" ht="29.25" customHeight="1">
      <c r="A14" s="136" t="s">
        <v>145</v>
      </c>
      <c r="B14" s="113" t="s">
        <v>144</v>
      </c>
      <c r="C14" s="134">
        <f>'[12]8月'!E14</f>
        <v>2616281.1865</v>
      </c>
      <c r="D14" s="135">
        <f>'[12]8月'!M14</f>
        <v>9.503105358042689</v>
      </c>
    </row>
    <row r="15" spans="1:4" ht="29.25" customHeight="1">
      <c r="A15" s="136" t="s">
        <v>146</v>
      </c>
      <c r="B15" s="113" t="s">
        <v>144</v>
      </c>
      <c r="C15" s="134">
        <f>'[12]8月'!E15</f>
        <v>475209.371</v>
      </c>
      <c r="D15" s="135">
        <f>'[12]8月'!M15</f>
        <v>9.456094480519653</v>
      </c>
    </row>
    <row r="16" spans="1:4" ht="29.25" customHeight="1">
      <c r="A16" s="115" t="s">
        <v>147</v>
      </c>
      <c r="B16" s="133" t="s">
        <v>140</v>
      </c>
      <c r="C16" s="134">
        <f>'[12]8月'!E16</f>
        <v>6666.5367</v>
      </c>
      <c r="D16" s="135">
        <f>'[12]8月'!M16</f>
        <v>-1.6346834211642118</v>
      </c>
    </row>
    <row r="17" spans="1:4" ht="29.25" customHeight="1">
      <c r="A17" s="137" t="s">
        <v>148</v>
      </c>
      <c r="B17" s="138" t="s">
        <v>149</v>
      </c>
      <c r="C17" s="260">
        <f>'[12]8月'!E17</f>
        <v>342954</v>
      </c>
      <c r="D17" s="135">
        <v>9.9</v>
      </c>
    </row>
    <row r="18" spans="1:4" ht="15.75">
      <c r="A18" s="288" t="s">
        <v>150</v>
      </c>
      <c r="B18" s="288"/>
      <c r="C18" s="288"/>
      <c r="D18" s="288"/>
    </row>
  </sheetData>
  <sheetProtection/>
  <mergeCells count="2">
    <mergeCell ref="A1:D1"/>
    <mergeCell ref="A18:D18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A1" sqref="A1:B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" bestFit="1" customWidth="1"/>
  </cols>
  <sheetData>
    <row r="1" spans="1:4" ht="24.75">
      <c r="A1" s="287" t="s">
        <v>51</v>
      </c>
      <c r="B1" s="287"/>
      <c r="C1" s="72"/>
      <c r="D1" s="72"/>
    </row>
    <row r="3" spans="1:2" ht="17.25">
      <c r="A3" s="66"/>
      <c r="B3" s="122"/>
    </row>
    <row r="4" spans="1:4" ht="24.75" customHeight="1">
      <c r="A4" s="123" t="s">
        <v>72</v>
      </c>
      <c r="B4" s="108" t="s">
        <v>115</v>
      </c>
      <c r="D4"/>
    </row>
    <row r="5" spans="1:2" s="46" customFormat="1" ht="23.25" customHeight="1">
      <c r="A5" s="124" t="s">
        <v>151</v>
      </c>
      <c r="B5" s="125">
        <f>'[9]T085622_1'!E$6</f>
        <v>12.4</v>
      </c>
    </row>
    <row r="6" spans="1:2" s="46" customFormat="1" ht="23.25" customHeight="1">
      <c r="A6" s="126" t="s">
        <v>152</v>
      </c>
      <c r="B6" s="125" t="str">
        <f>'[7]Sheet1'!$E7</f>
        <v>  </v>
      </c>
    </row>
    <row r="7" spans="1:2" s="46" customFormat="1" ht="23.25" customHeight="1">
      <c r="A7" s="126" t="s">
        <v>153</v>
      </c>
      <c r="B7" s="125">
        <f>'[9]T085622_1'!E$8</f>
        <v>7.9</v>
      </c>
    </row>
    <row r="8" spans="1:2" s="46" customFormat="1" ht="23.25" customHeight="1">
      <c r="A8" s="126" t="s">
        <v>154</v>
      </c>
      <c r="B8" s="125">
        <f>'[9]T085622_1'!E$9</f>
        <v>15.6</v>
      </c>
    </row>
    <row r="9" spans="1:2" s="46" customFormat="1" ht="23.25" customHeight="1">
      <c r="A9" s="126" t="s">
        <v>155</v>
      </c>
      <c r="B9" s="125">
        <f>'[9]T085622_1'!$E$10</f>
        <v>13</v>
      </c>
    </row>
    <row r="10" spans="1:2" s="46" customFormat="1" ht="23.25" customHeight="1">
      <c r="A10" s="126" t="s">
        <v>156</v>
      </c>
      <c r="B10" s="125" t="str">
        <f>'[7]Sheet1'!$E11</f>
        <v>  </v>
      </c>
    </row>
    <row r="11" spans="1:2" s="46" customFormat="1" ht="23.25" customHeight="1">
      <c r="A11" s="126" t="s">
        <v>157</v>
      </c>
      <c r="B11" s="125">
        <f>'[9]T085622_1'!$E$12</f>
        <v>-54.6</v>
      </c>
    </row>
    <row r="12" spans="1:2" s="46" customFormat="1" ht="23.25" customHeight="1">
      <c r="A12" s="126" t="s">
        <v>158</v>
      </c>
      <c r="B12" s="125">
        <f>'[9]T085622_1'!$E$13</f>
        <v>13.4</v>
      </c>
    </row>
    <row r="13" spans="1:2" s="46" customFormat="1" ht="23.25" customHeight="1">
      <c r="A13" s="126" t="s">
        <v>159</v>
      </c>
      <c r="B13" s="125" t="str">
        <f>'[7]Sheet1'!$E14</f>
        <v>  </v>
      </c>
    </row>
    <row r="14" spans="1:2" s="46" customFormat="1" ht="23.25" customHeight="1">
      <c r="A14" s="126" t="s">
        <v>160</v>
      </c>
      <c r="B14" s="125">
        <f>'[9]T085622_1'!$E$15</f>
        <v>0.3</v>
      </c>
    </row>
    <row r="15" spans="1:2" s="46" customFormat="1" ht="23.25" customHeight="1">
      <c r="A15" s="126" t="s">
        <v>161</v>
      </c>
      <c r="B15" s="125">
        <f>'[9]T085622_1'!$E$16</f>
        <v>22.1</v>
      </c>
    </row>
    <row r="16" spans="1:2" s="46" customFormat="1" ht="23.25" customHeight="1">
      <c r="A16" s="126" t="s">
        <v>162</v>
      </c>
      <c r="B16" s="125">
        <f>'[9]T085622_1'!$E$17</f>
        <v>7</v>
      </c>
    </row>
    <row r="17" spans="1:2" s="46" customFormat="1" ht="23.25" customHeight="1">
      <c r="A17" s="126" t="s">
        <v>163</v>
      </c>
      <c r="B17" s="125" t="str">
        <f>'[7]Sheet1'!$E18</f>
        <v>  </v>
      </c>
    </row>
    <row r="18" spans="1:4" s="46" customFormat="1" ht="22.5" customHeight="1">
      <c r="A18" s="126" t="s">
        <v>164</v>
      </c>
      <c r="B18" s="125">
        <f>'[9]T085622_1'!$E$19</f>
        <v>-11.6</v>
      </c>
      <c r="C18"/>
      <c r="D18" s="2"/>
    </row>
    <row r="19" spans="1:5" ht="22.5" customHeight="1">
      <c r="A19" s="126" t="s">
        <v>165</v>
      </c>
      <c r="B19" s="125">
        <f>'[9]T085622_1'!$E$20</f>
        <v>31.3</v>
      </c>
      <c r="E19" s="46"/>
    </row>
    <row r="20" spans="1:5" ht="22.5" customHeight="1">
      <c r="A20" s="126" t="s">
        <v>166</v>
      </c>
      <c r="B20" s="125">
        <f>'[9]T085622_1'!$E$21</f>
        <v>10.9</v>
      </c>
      <c r="E20" s="46"/>
    </row>
    <row r="21" spans="1:5" ht="22.5" customHeight="1">
      <c r="A21" s="126" t="s">
        <v>167</v>
      </c>
      <c r="B21" s="125">
        <f>'[9]T085622_1'!$E$22</f>
        <v>47.6</v>
      </c>
      <c r="E21" s="46"/>
    </row>
    <row r="22" spans="1:5" ht="22.5" customHeight="1">
      <c r="A22" s="126" t="s">
        <v>168</v>
      </c>
      <c r="B22" s="125">
        <f>'[9]T085622_1'!$E$23</f>
        <v>48.6</v>
      </c>
      <c r="E22" s="46"/>
    </row>
    <row r="23" spans="1:5" s="121" customFormat="1" ht="22.5" customHeight="1">
      <c r="A23" s="126" t="s">
        <v>169</v>
      </c>
      <c r="B23" s="125">
        <f>'[9]T085622_1'!$E$26</f>
        <v>18.1</v>
      </c>
      <c r="C23"/>
      <c r="D23" s="2"/>
      <c r="E23" s="46"/>
    </row>
    <row r="24" spans="1:5" s="121" customFormat="1" ht="22.5" customHeight="1">
      <c r="A24" s="126" t="s">
        <v>170</v>
      </c>
      <c r="B24" s="125">
        <f>'[9]T085622_1'!$E$27</f>
        <v>27.3</v>
      </c>
      <c r="C24"/>
      <c r="D24" s="2"/>
      <c r="E24" s="46"/>
    </row>
    <row r="25" spans="1:5" s="121" customFormat="1" ht="22.5" customHeight="1">
      <c r="A25" s="126" t="s">
        <v>171</v>
      </c>
      <c r="B25" s="125">
        <f>'[9]T085622_1'!$E$28</f>
        <v>-4.6</v>
      </c>
      <c r="C25"/>
      <c r="D25" s="2"/>
      <c r="E25" s="46"/>
    </row>
    <row r="26" spans="1:5" ht="22.5" customHeight="1">
      <c r="A26" s="126" t="s">
        <v>172</v>
      </c>
      <c r="B26" s="125">
        <f>'[9]T085622_1'!$E$29</f>
        <v>7.9</v>
      </c>
      <c r="E26" s="46"/>
    </row>
    <row r="27" spans="1:5" ht="17.25">
      <c r="A27" s="126" t="s">
        <v>173</v>
      </c>
      <c r="B27" s="125" t="str">
        <f>'[7]Sheet1'!$E30</f>
        <v>  </v>
      </c>
      <c r="E27" s="46"/>
    </row>
    <row r="28" spans="1:5" ht="17.25">
      <c r="A28" s="126" t="s">
        <v>174</v>
      </c>
      <c r="B28" s="125">
        <f>'[9]T085622_1'!$E$31</f>
        <v>10.9</v>
      </c>
      <c r="E28" s="46"/>
    </row>
    <row r="29" spans="1:5" ht="17.25">
      <c r="A29" s="126" t="s">
        <v>175</v>
      </c>
      <c r="B29" s="125">
        <f>'[9]T085622_1'!$E$32</f>
        <v>39.7</v>
      </c>
      <c r="E29" s="46"/>
    </row>
    <row r="30" spans="1:5" ht="17.25">
      <c r="A30" s="126" t="s">
        <v>176</v>
      </c>
      <c r="B30" s="125">
        <f>'[9]T085622_1'!$E$33</f>
        <v>12.8</v>
      </c>
      <c r="E30" s="46"/>
    </row>
    <row r="31" spans="1:5" ht="17.25">
      <c r="A31" s="127" t="s">
        <v>177</v>
      </c>
      <c r="B31" s="125">
        <f>'[9]T085622_1'!$E$34</f>
        <v>10.1</v>
      </c>
      <c r="E31" s="46"/>
    </row>
  </sheetData>
  <sheetProtection/>
  <mergeCells count="1">
    <mergeCell ref="A1:B1"/>
  </mergeCells>
  <printOptions horizontalCentered="1"/>
  <pageMargins left="0.66875" right="0.7513888888888889" top="0.6298611111111111" bottom="0.9798611111111111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K15" sqref="K15"/>
    </sheetView>
  </sheetViews>
  <sheetFormatPr defaultColWidth="8.00390625" defaultRowHeight="14.25"/>
  <cols>
    <col min="1" max="1" width="25.50390625" style="0" customWidth="1"/>
    <col min="2" max="2" width="12.75390625" style="103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77" t="s">
        <v>178</v>
      </c>
      <c r="B1" s="277"/>
      <c r="C1" s="277"/>
      <c r="D1" s="277"/>
      <c r="E1" s="104"/>
      <c r="F1" s="104"/>
    </row>
    <row r="2" spans="1:6" ht="17.25">
      <c r="A2" s="66"/>
      <c r="B2" s="48"/>
      <c r="C2" s="66"/>
      <c r="D2" s="105"/>
      <c r="E2" s="106"/>
      <c r="F2" s="106"/>
    </row>
    <row r="3" spans="1:4" ht="36.75" customHeight="1">
      <c r="A3" s="67" t="s">
        <v>179</v>
      </c>
      <c r="B3" s="67" t="s">
        <v>130</v>
      </c>
      <c r="C3" s="107" t="s">
        <v>180</v>
      </c>
      <c r="D3" s="108" t="s">
        <v>115</v>
      </c>
    </row>
    <row r="4" spans="1:4" s="1" customFormat="1" ht="28.5" customHeight="1">
      <c r="A4" s="109" t="s">
        <v>181</v>
      </c>
      <c r="B4" s="110" t="s">
        <v>38</v>
      </c>
      <c r="C4" s="111">
        <f>'[10]1、X40039_2019年8月'!$F10/10000</f>
        <v>117.7528</v>
      </c>
      <c r="D4" s="254">
        <v>7.9</v>
      </c>
    </row>
    <row r="5" spans="1:7" ht="28.5" customHeight="1">
      <c r="A5" s="112" t="s">
        <v>182</v>
      </c>
      <c r="B5" s="113" t="s">
        <v>38</v>
      </c>
      <c r="C5" s="111">
        <f>'[10]1、X40039_2019年8月'!$F11/10000</f>
        <v>92.0349</v>
      </c>
      <c r="D5" s="254">
        <f>'[10]1、X40039_2019年8月'!$K11</f>
        <v>20.21</v>
      </c>
      <c r="F5" s="1"/>
      <c r="G5" s="1"/>
    </row>
    <row r="6" spans="1:7" ht="28.5" customHeight="1">
      <c r="A6" s="112" t="s">
        <v>183</v>
      </c>
      <c r="B6" s="114" t="s">
        <v>38</v>
      </c>
      <c r="C6" s="111">
        <f>'[10]1、X40039_2019年8月'!$F12/10000</f>
        <v>9.201</v>
      </c>
      <c r="D6" s="254">
        <f>'[10]1、X40039_2019年8月'!$K12</f>
        <v>-41.92</v>
      </c>
      <c r="F6" s="1"/>
      <c r="G6" s="1"/>
    </row>
    <row r="7" spans="1:4" s="1" customFormat="1" ht="28.5" customHeight="1">
      <c r="A7" s="115" t="s">
        <v>54</v>
      </c>
      <c r="B7" s="116" t="s">
        <v>55</v>
      </c>
      <c r="C7" s="111">
        <f>'[10]1、X40039_2019年8月'!$F13/10000</f>
        <v>310.4913</v>
      </c>
      <c r="D7" s="254">
        <f>'[10]1、X40039_2019年8月'!$K13</f>
        <v>0.44</v>
      </c>
    </row>
    <row r="8" spans="1:7" ht="28.5" customHeight="1">
      <c r="A8" s="112" t="s">
        <v>182</v>
      </c>
      <c r="B8" s="114" t="s">
        <v>55</v>
      </c>
      <c r="C8" s="111">
        <f>'[10]1、X40039_2019年8月'!$F14/10000</f>
        <v>266.5371</v>
      </c>
      <c r="D8" s="254">
        <f>'[10]1、X40039_2019年8月'!$K14</f>
        <v>-3.69</v>
      </c>
      <c r="F8" s="1"/>
      <c r="G8" s="1"/>
    </row>
    <row r="9" spans="1:7" ht="28.5" customHeight="1">
      <c r="A9" s="115" t="s">
        <v>56</v>
      </c>
      <c r="B9" s="116" t="s">
        <v>38</v>
      </c>
      <c r="C9" s="111">
        <f>'[10]1、X40039_2019年8月'!$F15/10000</f>
        <v>188.1087</v>
      </c>
      <c r="D9" s="254">
        <f>'[10]1、X40039_2019年8月'!$K15</f>
        <v>3.21</v>
      </c>
      <c r="F9" s="1"/>
      <c r="G9" s="1"/>
    </row>
    <row r="10" spans="1:4" s="1" customFormat="1" ht="28.5" customHeight="1">
      <c r="A10" s="112" t="s">
        <v>182</v>
      </c>
      <c r="B10" s="114" t="s">
        <v>38</v>
      </c>
      <c r="C10" s="111">
        <f>'[10]1、X40039_2019年8月'!$F16/10000</f>
        <v>161.3975</v>
      </c>
      <c r="D10" s="254">
        <f>'[10]1、X40039_2019年8月'!$K16</f>
        <v>7.68</v>
      </c>
    </row>
    <row r="11" spans="1:8" ht="28.5" customHeight="1">
      <c r="A11" s="115" t="s">
        <v>184</v>
      </c>
      <c r="B11" s="116" t="s">
        <v>55</v>
      </c>
      <c r="C11" s="111">
        <f>'[10]1、X40039_2019年8月'!$F17/10000</f>
        <v>2279.1917</v>
      </c>
      <c r="D11" s="254">
        <f>'[10]1、X40039_2019年8月'!$K17</f>
        <v>13.14</v>
      </c>
      <c r="F11" s="1"/>
      <c r="G11" s="1"/>
      <c r="H11" s="1"/>
    </row>
    <row r="12" spans="1:8" ht="28.5" customHeight="1">
      <c r="A12" s="112" t="s">
        <v>182</v>
      </c>
      <c r="B12" s="114" t="s">
        <v>55</v>
      </c>
      <c r="C12" s="111">
        <f>'[10]1、X40039_2019年8月'!$F18/10000</f>
        <v>1776.3921</v>
      </c>
      <c r="D12" s="254">
        <f>'[10]1、X40039_2019年8月'!$K18</f>
        <v>10.7</v>
      </c>
      <c r="F12" s="1"/>
      <c r="G12" s="1"/>
      <c r="H12" s="1"/>
    </row>
    <row r="13" spans="1:4" s="1" customFormat="1" ht="28.5" customHeight="1">
      <c r="A13" s="115" t="s">
        <v>185</v>
      </c>
      <c r="B13" s="116" t="s">
        <v>55</v>
      </c>
      <c r="C13" s="111">
        <f>'[10]1、X40039_2019年8月'!$F19/10000</f>
        <v>398.5721</v>
      </c>
      <c r="D13" s="254">
        <f>'[10]1、X40039_2019年8月'!$K19</f>
        <v>-35.9</v>
      </c>
    </row>
    <row r="14" spans="1:8" ht="28.5" customHeight="1">
      <c r="A14" s="112" t="s">
        <v>182</v>
      </c>
      <c r="B14" s="114" t="s">
        <v>55</v>
      </c>
      <c r="C14" s="111">
        <f>'[10]1、X40039_2019年8月'!$F20/10000</f>
        <v>316.4245</v>
      </c>
      <c r="D14" s="254">
        <f>'[10]1、X40039_2019年8月'!$K20</f>
        <v>-40.86</v>
      </c>
      <c r="F14" s="1"/>
      <c r="G14" s="1"/>
      <c r="H14" s="1"/>
    </row>
    <row r="15" spans="1:8" ht="28.5" customHeight="1">
      <c r="A15" s="115" t="s">
        <v>186</v>
      </c>
      <c r="B15" s="116" t="s">
        <v>55</v>
      </c>
      <c r="C15" s="111">
        <f>'[10]1、X40039_2019年8月'!$F21/10000</f>
        <v>168.5788</v>
      </c>
      <c r="D15" s="254">
        <f>'[10]1、X40039_2019年8月'!$K21</f>
        <v>94.25</v>
      </c>
      <c r="F15" s="1"/>
      <c r="G15" s="1"/>
      <c r="H15" s="1"/>
    </row>
    <row r="16" spans="1:7" ht="28.5" customHeight="1">
      <c r="A16" s="112" t="s">
        <v>182</v>
      </c>
      <c r="B16" s="114" t="s">
        <v>55</v>
      </c>
      <c r="C16" s="111">
        <f>'[10]1、X40039_2019年8月'!$F22/10000</f>
        <v>135.0144</v>
      </c>
      <c r="D16" s="254">
        <f>'[10]1、X40039_2019年8月'!$K22</f>
        <v>88.54</v>
      </c>
      <c r="F16" s="1"/>
      <c r="G16" s="1"/>
    </row>
    <row r="17" spans="1:7" ht="28.5" customHeight="1">
      <c r="A17" s="117" t="s">
        <v>187</v>
      </c>
      <c r="B17" s="118" t="s">
        <v>55</v>
      </c>
      <c r="C17" s="111">
        <f>'[10]1、X40039_2019年8月'!$F27/10000</f>
        <v>115.3318</v>
      </c>
      <c r="D17" s="254">
        <f>'[10]1、X40039_2019年8月'!$K27</f>
        <v>-6.53</v>
      </c>
      <c r="F17" s="1"/>
      <c r="G17" s="1"/>
    </row>
    <row r="18" spans="1:7" ht="28.5" customHeight="1">
      <c r="A18" s="119" t="s">
        <v>182</v>
      </c>
      <c r="B18" s="120" t="s">
        <v>55</v>
      </c>
      <c r="C18" s="111">
        <f>'[10]1、X40039_2019年8月'!$F28/10000</f>
        <v>62.7937</v>
      </c>
      <c r="D18" s="254">
        <f>'[10]1、X40039_2019年8月'!$K28</f>
        <v>-2.76</v>
      </c>
      <c r="F18" s="1"/>
      <c r="G18" s="1"/>
    </row>
    <row r="19" spans="1:4" ht="17.25">
      <c r="A19" s="66"/>
      <c r="B19" s="48"/>
      <c r="C19" s="66"/>
      <c r="D19" s="66"/>
    </row>
    <row r="20" spans="1:4" ht="17.25">
      <c r="A20" s="66"/>
      <c r="B20" s="48"/>
      <c r="C20" s="66"/>
      <c r="D20" s="66"/>
    </row>
    <row r="21" spans="1:4" ht="17.25">
      <c r="A21" s="66"/>
      <c r="B21" s="48"/>
      <c r="C21" s="66"/>
      <c r="D21" s="66"/>
    </row>
    <row r="22" spans="1:4" ht="17.25">
      <c r="A22" s="66"/>
      <c r="B22" s="48"/>
      <c r="C22" s="66"/>
      <c r="D22" s="66"/>
    </row>
    <row r="23" spans="1:4" ht="17.25">
      <c r="A23" s="66"/>
      <c r="B23" s="48"/>
      <c r="C23" s="66"/>
      <c r="D23" s="66"/>
    </row>
    <row r="24" spans="1:4" ht="17.25">
      <c r="A24" s="66"/>
      <c r="B24" s="48"/>
      <c r="C24" s="66"/>
      <c r="D24" s="66"/>
    </row>
    <row r="25" spans="1:4" ht="17.25">
      <c r="A25" s="66"/>
      <c r="B25" s="48"/>
      <c r="C25" s="66"/>
      <c r="D25" s="66"/>
    </row>
    <row r="26" spans="1:4" ht="17.25">
      <c r="A26" s="66"/>
      <c r="B26" s="48"/>
      <c r="C26" s="66"/>
      <c r="D26" s="66"/>
    </row>
    <row r="27" spans="1:4" ht="17.25">
      <c r="A27" s="66"/>
      <c r="B27" s="48"/>
      <c r="C27" s="66"/>
      <c r="D27" s="66"/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2019-09-18T02:38:06Z</cp:lastPrinted>
  <dcterms:created xsi:type="dcterms:W3CDTF">2003-01-07T10:46:14Z</dcterms:created>
  <dcterms:modified xsi:type="dcterms:W3CDTF">2019-09-26T00:56:16Z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