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05" yWindow="-105" windowWidth="19425" windowHeight="10560" tabRatio="888" firstSheet="20"/>
  </bookViews>
  <sheets>
    <sheet name="目录" sheetId="76" r:id="rId1"/>
    <sheet name="表1一般公共预算收入表" sheetId="12" r:id="rId2"/>
    <sheet name="表2一般公共预算支出表" sheetId="48" r:id="rId3"/>
    <sheet name="表3一般公共预算本级支出表" sheetId="71" r:id="rId4"/>
    <sheet name="表4.一般公共预算本级财力基本支出表" sheetId="70" r:id="rId5"/>
    <sheet name="表5一般公共预算收支平衡表" sheetId="18" r:id="rId6"/>
    <sheet name="表6一般公共预算支出明细表(功能科目）" sheetId="56" r:id="rId7"/>
    <sheet name="表7一般公共预算基本支出经济分类情况表（经济科目.）" sheetId="77" r:id="rId8"/>
    <sheet name="表8.一般公共预算税收返还和转移支付预算分项目表" sheetId="61" r:id="rId9"/>
    <sheet name="表9.一般公共预算税收返还和转移支付预算分地区表" sheetId="80" r:id="rId10"/>
    <sheet name="表10.政府一般债券限额和余额情况表" sheetId="84" r:id="rId11"/>
    <sheet name="表11.政府性基金预算收入表" sheetId="11" r:id="rId12"/>
    <sheet name="表12.政府性基金预算支出表" sheetId="60" r:id="rId13"/>
    <sheet name="表13.政府性基金预算本级支出表" sheetId="83" r:id="rId14"/>
    <sheet name="表14.政府性基金转移支付预算收入分项目表" sheetId="62" r:id="rId15"/>
    <sheet name="表15.政府性基金转移支付预算收入分地区表" sheetId="81" r:id="rId16"/>
    <sheet name="表16.政府专项债券限额和余额情况表" sheetId="85" r:id="rId17"/>
    <sheet name="表17.国有资本经营预算收入表" sheetId="55" r:id="rId18"/>
    <sheet name="表18.国有资本经营预算支出表" sheetId="82" r:id="rId19"/>
    <sheet name="表19.社会保险基金收入预算表" sheetId="59" r:id="rId20"/>
    <sheet name="表20.社会保险基金支出预算表" sheetId="78" r:id="rId21"/>
    <sheet name="表21.地方债务限额余额情况表" sheetId="63" r:id="rId22"/>
    <sheet name="表22.地方政府债券发行、还本付息情况表" sheetId="64" r:id="rId23"/>
    <sheet name="表23.地方政府债券还本付息预算表" sheetId="79" r:id="rId24"/>
    <sheet name="表24.“三公”经费预算表" sheetId="65" r:id="rId25"/>
    <sheet name="表25.预算绩效管理工作要点" sheetId="66" r:id="rId26"/>
    <sheet name="表26.扶贫资金公示网址汇总表." sheetId="75" r:id="rId27"/>
  </sheets>
  <externalReferences>
    <externalReference r:id="rId28"/>
  </externalReferences>
  <definedNames>
    <definedName name="_xlnm._FilterDatabase" localSheetId="1" hidden="1">表1一般公共预算收入表!$A$4:$B$32</definedName>
    <definedName name="_xlnm._FilterDatabase" localSheetId="2" hidden="1">表2一般公共预算支出表!$A$4:$A$5</definedName>
    <definedName name="_xlnm._FilterDatabase" localSheetId="5" hidden="1">表5一般公共预算收支平衡表!$A$4:$C$71</definedName>
    <definedName name="_xlnm._FilterDatabase" localSheetId="6" hidden="1">'表6一般公共预算支出明细表(功能科目）'!$A$4:$B$1304</definedName>
    <definedName name="_xlnm.Print_Area" localSheetId="5">表5一般公共预算收支平衡表!$A$1:$D$93</definedName>
    <definedName name="_xlnm.Print_Titles" localSheetId="11">表11.政府性基金预算收入表!$1:$4</definedName>
    <definedName name="_xlnm.Print_Titles" localSheetId="12">表12.政府性基金预算支出表!$1:$4</definedName>
    <definedName name="_xlnm.Print_Titles" localSheetId="13">表13.政府性基金预算本级支出表!$1:$5</definedName>
    <definedName name="_xlnm.Print_Titles" localSheetId="17">表17.国有资本经营预算收入表!$4:$5</definedName>
    <definedName name="_xlnm.Print_Titles" localSheetId="18">表18.国有资本经营预算支出表!$4:$5</definedName>
    <definedName name="_xlnm.Print_Titles" localSheetId="1">表1一般公共预算收入表!$2:$4</definedName>
    <definedName name="_xlnm.Print_Titles" localSheetId="22">表22.地方政府债券发行、还本付息情况表!$1:$4</definedName>
    <definedName name="_xlnm.Print_Titles" localSheetId="26">表26.扶贫资金公示网址汇总表.!$1:$3</definedName>
    <definedName name="_xlnm.Print_Titles" localSheetId="5">表5一般公共预算收支平衡表!$1:$4</definedName>
    <definedName name="_xlnm.Print_Titles" localSheetId="6">'表6一般公共预算支出明细表(功能科目）'!$1:$4</definedName>
    <definedName name="地区名称" localSheetId="15">#REF!</definedName>
    <definedName name="地区名称" localSheetId="18">#REF!</definedName>
    <definedName name="地区名称" localSheetId="20">#REF!</definedName>
    <definedName name="地区名称" localSheetId="9">#REF!</definedName>
    <definedName name="地区名称">#REF!</definedName>
  </definedNames>
  <calcPr calcId="124519"/>
</workbook>
</file>

<file path=xl/calcChain.xml><?xml version="1.0" encoding="utf-8"?>
<calcChain xmlns="http://schemas.openxmlformats.org/spreadsheetml/2006/main">
  <c r="D31" i="12"/>
  <c r="D30"/>
  <c r="D29"/>
  <c r="D28"/>
  <c r="D27"/>
  <c r="D26"/>
  <c r="D25"/>
  <c r="D24"/>
  <c r="D23"/>
  <c r="C22"/>
  <c r="B22"/>
  <c r="D21"/>
  <c r="D20"/>
  <c r="D19"/>
  <c r="D18"/>
  <c r="D17"/>
  <c r="D16"/>
  <c r="D15"/>
  <c r="D14"/>
  <c r="D13"/>
  <c r="D12"/>
  <c r="D11"/>
  <c r="D10"/>
  <c r="D9"/>
  <c r="D8"/>
  <c r="D7"/>
  <c r="D6"/>
  <c r="C5"/>
  <c r="C32" s="1"/>
  <c r="B5"/>
  <c r="D1378" i="71"/>
  <c r="D1377"/>
  <c r="C1376"/>
  <c r="D1376" s="1"/>
  <c r="B1376"/>
  <c r="D1375"/>
  <c r="D1374"/>
  <c r="D1373"/>
  <c r="C1372"/>
  <c r="D1372" s="1"/>
  <c r="B1372"/>
  <c r="D1371"/>
  <c r="D1370"/>
  <c r="D1369"/>
  <c r="D1368"/>
  <c r="C1367"/>
  <c r="D1367" s="1"/>
  <c r="B1367"/>
  <c r="B1364" s="1"/>
  <c r="D1364" s="1"/>
  <c r="D1366"/>
  <c r="D1365"/>
  <c r="C1364"/>
  <c r="D1363"/>
  <c r="D1362"/>
  <c r="D1361"/>
  <c r="D1360"/>
  <c r="D1359"/>
  <c r="D1358"/>
  <c r="D1357"/>
  <c r="C1356"/>
  <c r="D1356" s="1"/>
  <c r="B1356"/>
  <c r="D1355"/>
  <c r="D1354"/>
  <c r="D1353"/>
  <c r="D1352"/>
  <c r="C1352"/>
  <c r="B1352"/>
  <c r="D1351"/>
  <c r="D1350"/>
  <c r="D1349"/>
  <c r="D1348"/>
  <c r="D1347"/>
  <c r="D1346"/>
  <c r="D1345"/>
  <c r="D1344"/>
  <c r="D1343"/>
  <c r="D1342"/>
  <c r="D1341"/>
  <c r="D1340"/>
  <c r="C1339"/>
  <c r="D1339" s="1"/>
  <c r="B1339"/>
  <c r="D1338"/>
  <c r="D1337"/>
  <c r="D1336"/>
  <c r="D1335"/>
  <c r="D1334"/>
  <c r="D1333"/>
  <c r="D1332"/>
  <c r="C1331"/>
  <c r="D1331" s="1"/>
  <c r="B1331"/>
  <c r="D1330"/>
  <c r="D1329"/>
  <c r="D1328"/>
  <c r="D1327"/>
  <c r="D1326"/>
  <c r="C1325"/>
  <c r="D1325" s="1"/>
  <c r="B1325"/>
  <c r="D1324"/>
  <c r="D1323"/>
  <c r="D1322"/>
  <c r="D1321"/>
  <c r="D1320"/>
  <c r="C1319"/>
  <c r="D1319" s="1"/>
  <c r="B1319"/>
  <c r="D1318"/>
  <c r="D1317"/>
  <c r="D1316"/>
  <c r="D1315"/>
  <c r="D1314"/>
  <c r="D1313"/>
  <c r="D1312"/>
  <c r="D1311"/>
  <c r="D1310"/>
  <c r="D1309"/>
  <c r="D1308"/>
  <c r="C1307"/>
  <c r="C1306" s="1"/>
  <c r="D1306" s="1"/>
  <c r="B1307"/>
  <c r="B1306"/>
  <c r="D1305"/>
  <c r="D1304"/>
  <c r="D1303"/>
  <c r="D1302"/>
  <c r="D1301"/>
  <c r="D1300"/>
  <c r="D1299"/>
  <c r="D1298"/>
  <c r="D1297"/>
  <c r="D1296"/>
  <c r="D1295"/>
  <c r="D1294"/>
  <c r="C1294"/>
  <c r="B1294"/>
  <c r="D1293"/>
  <c r="D1292"/>
  <c r="D1291"/>
  <c r="D1290"/>
  <c r="D1289"/>
  <c r="D1288"/>
  <c r="C1288"/>
  <c r="B1288"/>
  <c r="D1287"/>
  <c r="D1286"/>
  <c r="D1285"/>
  <c r="D1284"/>
  <c r="C1283"/>
  <c r="D1283" s="1"/>
  <c r="B1283"/>
  <c r="D1282"/>
  <c r="D1281"/>
  <c r="D1280"/>
  <c r="D1279"/>
  <c r="D1278"/>
  <c r="D1277"/>
  <c r="D1276"/>
  <c r="D1275"/>
  <c r="D1274"/>
  <c r="D1273"/>
  <c r="D1272"/>
  <c r="D1271"/>
  <c r="D1270"/>
  <c r="C1269"/>
  <c r="C1253" s="1"/>
  <c r="B1269"/>
  <c r="D1268"/>
  <c r="D1267"/>
  <c r="D1266"/>
  <c r="D1265"/>
  <c r="D1264"/>
  <c r="D1263"/>
  <c r="D1262"/>
  <c r="D1261"/>
  <c r="D1260"/>
  <c r="D1259"/>
  <c r="D1258"/>
  <c r="D1257"/>
  <c r="D1256"/>
  <c r="D1255"/>
  <c r="D1254"/>
  <c r="C1254"/>
  <c r="B1254"/>
  <c r="B1253" s="1"/>
  <c r="D1252"/>
  <c r="D1251"/>
  <c r="D1250"/>
  <c r="C1249"/>
  <c r="D1249" s="1"/>
  <c r="B1249"/>
  <c r="D1248"/>
  <c r="D1247"/>
  <c r="D1246"/>
  <c r="C1245"/>
  <c r="D1245" s="1"/>
  <c r="B1245"/>
  <c r="D1244"/>
  <c r="D1243"/>
  <c r="D1242"/>
  <c r="D1241"/>
  <c r="D1240"/>
  <c r="D1239"/>
  <c r="D1238"/>
  <c r="D1237"/>
  <c r="C1236"/>
  <c r="D1236" s="1"/>
  <c r="B1236"/>
  <c r="B1235" s="1"/>
  <c r="D1234"/>
  <c r="D1233"/>
  <c r="D1232"/>
  <c r="D1231"/>
  <c r="D1230"/>
  <c r="D1229"/>
  <c r="D1228"/>
  <c r="D1227"/>
  <c r="D1226"/>
  <c r="D1225"/>
  <c r="D1224"/>
  <c r="D1223"/>
  <c r="D1222"/>
  <c r="D1221"/>
  <c r="D1220"/>
  <c r="D1219"/>
  <c r="D1218"/>
  <c r="C1218"/>
  <c r="B1218"/>
  <c r="D1217"/>
  <c r="D1216"/>
  <c r="D1215"/>
  <c r="D1214"/>
  <c r="D1213"/>
  <c r="D1212"/>
  <c r="D1211"/>
  <c r="D1210"/>
  <c r="C1209"/>
  <c r="D1209" s="1"/>
  <c r="B1209"/>
  <c r="D1208"/>
  <c r="D1207"/>
  <c r="D1206"/>
  <c r="D1205"/>
  <c r="D1204"/>
  <c r="D1203"/>
  <c r="D1202"/>
  <c r="D1201"/>
  <c r="D1200"/>
  <c r="D1199"/>
  <c r="D1198"/>
  <c r="D1197"/>
  <c r="D1196"/>
  <c r="D1195"/>
  <c r="D1194"/>
  <c r="D1193"/>
  <c r="D1192"/>
  <c r="D1191"/>
  <c r="D1190"/>
  <c r="C1190"/>
  <c r="B1190"/>
  <c r="D1189"/>
  <c r="D1188"/>
  <c r="D1187"/>
  <c r="D1186"/>
  <c r="D1185"/>
  <c r="D1184"/>
  <c r="D1183"/>
  <c r="D1182"/>
  <c r="D1181"/>
  <c r="D1180"/>
  <c r="D1179"/>
  <c r="D1178"/>
  <c r="D1177"/>
  <c r="D1176"/>
  <c r="D1175"/>
  <c r="D1174"/>
  <c r="D1173"/>
  <c r="D1172"/>
  <c r="D1171"/>
  <c r="C1171"/>
  <c r="B1171"/>
  <c r="D1170"/>
  <c r="C1170"/>
  <c r="B1170"/>
  <c r="D1169"/>
  <c r="D1168"/>
  <c r="D1167"/>
  <c r="D1166"/>
  <c r="D1165"/>
  <c r="D1164"/>
  <c r="D1163"/>
  <c r="D1162"/>
  <c r="D1161"/>
  <c r="D1160"/>
  <c r="C1160"/>
  <c r="B1160"/>
  <c r="D1159"/>
  <c r="D1158"/>
  <c r="C1158"/>
  <c r="B1158"/>
  <c r="D1157"/>
  <c r="D1156"/>
  <c r="D1155"/>
  <c r="D1154"/>
  <c r="D1153"/>
  <c r="D1152"/>
  <c r="D1151"/>
  <c r="D1150"/>
  <c r="D1149"/>
  <c r="D1148"/>
  <c r="D1147"/>
  <c r="D1146"/>
  <c r="D1145"/>
  <c r="D1144"/>
  <c r="D1143"/>
  <c r="D1142"/>
  <c r="D1141"/>
  <c r="D1140"/>
  <c r="D1139"/>
  <c r="D1138"/>
  <c r="D1137"/>
  <c r="D1136"/>
  <c r="D1135"/>
  <c r="D1134"/>
  <c r="D1133"/>
  <c r="D1132"/>
  <c r="C1132"/>
  <c r="B1132"/>
  <c r="C1131"/>
  <c r="D1131" s="1"/>
  <c r="B1131"/>
  <c r="D1130"/>
  <c r="D1129"/>
  <c r="D1128"/>
  <c r="C1128"/>
  <c r="B1128"/>
  <c r="D1127"/>
  <c r="D1126"/>
  <c r="D1125"/>
  <c r="D1124"/>
  <c r="D1123"/>
  <c r="D1122"/>
  <c r="C1122"/>
  <c r="B1122"/>
  <c r="D1121"/>
  <c r="D1120"/>
  <c r="D1119"/>
  <c r="D1118"/>
  <c r="D1117"/>
  <c r="D1116"/>
  <c r="D1115"/>
  <c r="D1114"/>
  <c r="D1113"/>
  <c r="D1112"/>
  <c r="C1112"/>
  <c r="B1112"/>
  <c r="B1111" s="1"/>
  <c r="C1111"/>
  <c r="D1111" s="1"/>
  <c r="D1110"/>
  <c r="D1109"/>
  <c r="D1108"/>
  <c r="D1107"/>
  <c r="D1106"/>
  <c r="C1105"/>
  <c r="D1105" s="1"/>
  <c r="B1105"/>
  <c r="D1104"/>
  <c r="D1103"/>
  <c r="D1102"/>
  <c r="D1101"/>
  <c r="D1100"/>
  <c r="D1099"/>
  <c r="D1098"/>
  <c r="C1098"/>
  <c r="B1098"/>
  <c r="D1097"/>
  <c r="D1096"/>
  <c r="D1095"/>
  <c r="D1094"/>
  <c r="D1093"/>
  <c r="D1092"/>
  <c r="D1091"/>
  <c r="C1091"/>
  <c r="B1091"/>
  <c r="D1090"/>
  <c r="D1089"/>
  <c r="D1088"/>
  <c r="D1087"/>
  <c r="D1086"/>
  <c r="D1085"/>
  <c r="D1084"/>
  <c r="D1083"/>
  <c r="D1082"/>
  <c r="D1081"/>
  <c r="D1080"/>
  <c r="D1079"/>
  <c r="D1078"/>
  <c r="D1077"/>
  <c r="C1077"/>
  <c r="B1077"/>
  <c r="D1076"/>
  <c r="D1075"/>
  <c r="D1074"/>
  <c r="D1073"/>
  <c r="D1072"/>
  <c r="C1072"/>
  <c r="B1072"/>
  <c r="D1071"/>
  <c r="D1070"/>
  <c r="D1069"/>
  <c r="D1068"/>
  <c r="D1067"/>
  <c r="D1066"/>
  <c r="D1065"/>
  <c r="D1064"/>
  <c r="D1063"/>
  <c r="D1062"/>
  <c r="D1061"/>
  <c r="D1060"/>
  <c r="D1059"/>
  <c r="D1058"/>
  <c r="D1057"/>
  <c r="C1056"/>
  <c r="D1056" s="1"/>
  <c r="B1056"/>
  <c r="D1055"/>
  <c r="D1054"/>
  <c r="D1053"/>
  <c r="D1052"/>
  <c r="D1051"/>
  <c r="D1050"/>
  <c r="D1049"/>
  <c r="D1048"/>
  <c r="D1047"/>
  <c r="C1046"/>
  <c r="C1045" s="1"/>
  <c r="B1046"/>
  <c r="D1046" s="1"/>
  <c r="D1044"/>
  <c r="D1043"/>
  <c r="C1042"/>
  <c r="B1042"/>
  <c r="D1042" s="1"/>
  <c r="D1041"/>
  <c r="D1040"/>
  <c r="D1039"/>
  <c r="D1038"/>
  <c r="C1037"/>
  <c r="D1037" s="1"/>
  <c r="B1037"/>
  <c r="D1036"/>
  <c r="D1035"/>
  <c r="D1034"/>
  <c r="D1033"/>
  <c r="D1032"/>
  <c r="D1031"/>
  <c r="C1030"/>
  <c r="B1030"/>
  <c r="D1030" s="1"/>
  <c r="D1029"/>
  <c r="D1028"/>
  <c r="D1027"/>
  <c r="D1026"/>
  <c r="C1025"/>
  <c r="D1025" s="1"/>
  <c r="B1025"/>
  <c r="D1024"/>
  <c r="D1023"/>
  <c r="D1022"/>
  <c r="D1021"/>
  <c r="D1020"/>
  <c r="D1019"/>
  <c r="D1018"/>
  <c r="D1017"/>
  <c r="D1016"/>
  <c r="D1015"/>
  <c r="C1015"/>
  <c r="B1015"/>
  <c r="D1014"/>
  <c r="D1013"/>
  <c r="D1012"/>
  <c r="D1011"/>
  <c r="D1010"/>
  <c r="D1009"/>
  <c r="D1008"/>
  <c r="D1007"/>
  <c r="D1006"/>
  <c r="C1005"/>
  <c r="D1005" s="1"/>
  <c r="B1005"/>
  <c r="D1004"/>
  <c r="D1003"/>
  <c r="D1002"/>
  <c r="D1001"/>
  <c r="D1000"/>
  <c r="D999"/>
  <c r="D998"/>
  <c r="D997"/>
  <c r="D996"/>
  <c r="D995"/>
  <c r="D994"/>
  <c r="D993"/>
  <c r="D992"/>
  <c r="D991"/>
  <c r="D990"/>
  <c r="D989"/>
  <c r="D988"/>
  <c r="D987"/>
  <c r="D986"/>
  <c r="D985"/>
  <c r="D984"/>
  <c r="D983"/>
  <c r="C982"/>
  <c r="D982" s="1"/>
  <c r="B982"/>
  <c r="B981" s="1"/>
  <c r="D980"/>
  <c r="D979"/>
  <c r="C978"/>
  <c r="D978" s="1"/>
  <c r="B978"/>
  <c r="D977"/>
  <c r="D976"/>
  <c r="C975"/>
  <c r="D975" s="1"/>
  <c r="B975"/>
  <c r="D974"/>
  <c r="D973"/>
  <c r="D972"/>
  <c r="D971"/>
  <c r="D970"/>
  <c r="D969"/>
  <c r="D968"/>
  <c r="C968"/>
  <c r="B968"/>
  <c r="D967"/>
  <c r="D966"/>
  <c r="D965"/>
  <c r="D964"/>
  <c r="D963"/>
  <c r="D962"/>
  <c r="C961"/>
  <c r="D961" s="1"/>
  <c r="B961"/>
  <c r="D960"/>
  <c r="D959"/>
  <c r="D958"/>
  <c r="D957"/>
  <c r="D956"/>
  <c r="C955"/>
  <c r="D955" s="1"/>
  <c r="B955"/>
  <c r="D954"/>
  <c r="D953"/>
  <c r="D952"/>
  <c r="D951"/>
  <c r="D950"/>
  <c r="D949"/>
  <c r="D948"/>
  <c r="D947"/>
  <c r="D946"/>
  <c r="D945"/>
  <c r="C944"/>
  <c r="D944" s="1"/>
  <c r="B944"/>
  <c r="D943"/>
  <c r="D942"/>
  <c r="D941"/>
  <c r="D940"/>
  <c r="D939"/>
  <c r="D938"/>
  <c r="D937"/>
  <c r="D936"/>
  <c r="D935"/>
  <c r="D934"/>
  <c r="C933"/>
  <c r="D933" s="1"/>
  <c r="B933"/>
  <c r="D932"/>
  <c r="D931"/>
  <c r="D930"/>
  <c r="D929"/>
  <c r="D928"/>
  <c r="D927"/>
  <c r="D926"/>
  <c r="D925"/>
  <c r="D924"/>
  <c r="D923"/>
  <c r="D922"/>
  <c r="D921"/>
  <c r="D920"/>
  <c r="D919"/>
  <c r="D918"/>
  <c r="D917"/>
  <c r="D916"/>
  <c r="D915"/>
  <c r="D914"/>
  <c r="D913"/>
  <c r="D912"/>
  <c r="D911"/>
  <c r="D910"/>
  <c r="D909"/>
  <c r="D908"/>
  <c r="C907"/>
  <c r="D907" s="1"/>
  <c r="B907"/>
  <c r="D906"/>
  <c r="D905"/>
  <c r="D904"/>
  <c r="D903"/>
  <c r="D902"/>
  <c r="D901"/>
  <c r="D900"/>
  <c r="D899"/>
  <c r="D898"/>
  <c r="D897"/>
  <c r="D896"/>
  <c r="D895"/>
  <c r="D894"/>
  <c r="D893"/>
  <c r="D892"/>
  <c r="D891"/>
  <c r="D890"/>
  <c r="D889"/>
  <c r="D888"/>
  <c r="D887"/>
  <c r="D886"/>
  <c r="D885"/>
  <c r="D884"/>
  <c r="D883"/>
  <c r="C882"/>
  <c r="C856" s="1"/>
  <c r="B882"/>
  <c r="B856" s="1"/>
  <c r="D881"/>
  <c r="D880"/>
  <c r="D879"/>
  <c r="D878"/>
  <c r="D877"/>
  <c r="D876"/>
  <c r="D875"/>
  <c r="D874"/>
  <c r="D873"/>
  <c r="D872"/>
  <c r="D871"/>
  <c r="D870"/>
  <c r="D869"/>
  <c r="D868"/>
  <c r="D867"/>
  <c r="D866"/>
  <c r="D865"/>
  <c r="D864"/>
  <c r="D863"/>
  <c r="D862"/>
  <c r="D861"/>
  <c r="D860"/>
  <c r="D859"/>
  <c r="D858"/>
  <c r="D857"/>
  <c r="C857"/>
  <c r="B857"/>
  <c r="D855"/>
  <c r="D854"/>
  <c r="C854"/>
  <c r="B854"/>
  <c r="D853"/>
  <c r="D852"/>
  <c r="C852"/>
  <c r="B852"/>
  <c r="D851"/>
  <c r="D850"/>
  <c r="D849"/>
  <c r="D848"/>
  <c r="C847"/>
  <c r="C833" s="1"/>
  <c r="D833" s="1"/>
  <c r="B847"/>
  <c r="D846"/>
  <c r="D845"/>
  <c r="D844"/>
  <c r="D843"/>
  <c r="D842"/>
  <c r="D841"/>
  <c r="D840"/>
  <c r="D839"/>
  <c r="D838"/>
  <c r="D837"/>
  <c r="D836"/>
  <c r="D835"/>
  <c r="C834"/>
  <c r="D834" s="1"/>
  <c r="B834"/>
  <c r="B833" s="1"/>
  <c r="D832"/>
  <c r="D831"/>
  <c r="D830"/>
  <c r="D829"/>
  <c r="D828"/>
  <c r="D827"/>
  <c r="D826"/>
  <c r="D825"/>
  <c r="D824"/>
  <c r="D823"/>
  <c r="D822"/>
  <c r="D821"/>
  <c r="D820"/>
  <c r="D819"/>
  <c r="D818"/>
  <c r="D817"/>
  <c r="D816"/>
  <c r="C816"/>
  <c r="B816"/>
  <c r="D815"/>
  <c r="D814"/>
  <c r="D813"/>
  <c r="D812"/>
  <c r="D811"/>
  <c r="D810"/>
  <c r="D809"/>
  <c r="D808"/>
  <c r="D807"/>
  <c r="D806"/>
  <c r="C806"/>
  <c r="B806"/>
  <c r="D805"/>
  <c r="D804"/>
  <c r="D803"/>
  <c r="D802"/>
  <c r="D801"/>
  <c r="D800"/>
  <c r="C799"/>
  <c r="D799" s="1"/>
  <c r="B799"/>
  <c r="D798"/>
  <c r="D797"/>
  <c r="C796"/>
  <c r="D796" s="1"/>
  <c r="B796"/>
  <c r="D795"/>
  <c r="D794"/>
  <c r="D793"/>
  <c r="D792"/>
  <c r="D791"/>
  <c r="C790"/>
  <c r="D790" s="1"/>
  <c r="B790"/>
  <c r="D789"/>
  <c r="D788"/>
  <c r="D787"/>
  <c r="D786"/>
  <c r="D785"/>
  <c r="D784"/>
  <c r="C783"/>
  <c r="D783" s="1"/>
  <c r="B783"/>
  <c r="D782"/>
  <c r="D781"/>
  <c r="D780"/>
  <c r="D779"/>
  <c r="D778"/>
  <c r="C777"/>
  <c r="D777" s="1"/>
  <c r="B777"/>
  <c r="D776"/>
  <c r="D775"/>
  <c r="D774"/>
  <c r="D773"/>
  <c r="D772"/>
  <c r="D771"/>
  <c r="D770"/>
  <c r="C769"/>
  <c r="D769" s="1"/>
  <c r="B769"/>
  <c r="D768"/>
  <c r="D767"/>
  <c r="D766"/>
  <c r="C765"/>
  <c r="D765" s="1"/>
  <c r="B765"/>
  <c r="D764"/>
  <c r="D763"/>
  <c r="D762"/>
  <c r="D761"/>
  <c r="D760"/>
  <c r="D759"/>
  <c r="D758"/>
  <c r="D757"/>
  <c r="D756"/>
  <c r="C755"/>
  <c r="D755" s="1"/>
  <c r="B755"/>
  <c r="B754"/>
  <c r="D753"/>
  <c r="C752"/>
  <c r="D752" s="1"/>
  <c r="B752"/>
  <c r="D751"/>
  <c r="C750"/>
  <c r="D750" s="1"/>
  <c r="B750"/>
  <c r="D749"/>
  <c r="D748"/>
  <c r="D747"/>
  <c r="D746"/>
  <c r="D745"/>
  <c r="D744"/>
  <c r="D743"/>
  <c r="D742"/>
  <c r="C741"/>
  <c r="D741" s="1"/>
  <c r="B741"/>
  <c r="D740"/>
  <c r="D739"/>
  <c r="C738"/>
  <c r="D738" s="1"/>
  <c r="B738"/>
  <c r="D737"/>
  <c r="D736"/>
  <c r="D735"/>
  <c r="D734"/>
  <c r="C734"/>
  <c r="B734"/>
  <c r="D733"/>
  <c r="D732"/>
  <c r="D731"/>
  <c r="C730"/>
  <c r="D730" s="1"/>
  <c r="B730"/>
  <c r="D729"/>
  <c r="D728"/>
  <c r="D727"/>
  <c r="D726"/>
  <c r="C725"/>
  <c r="D725" s="1"/>
  <c r="B725"/>
  <c r="D724"/>
  <c r="D723"/>
  <c r="D722"/>
  <c r="C721"/>
  <c r="D721" s="1"/>
  <c r="B721"/>
  <c r="D720"/>
  <c r="D719"/>
  <c r="D718"/>
  <c r="C718"/>
  <c r="B718"/>
  <c r="D717"/>
  <c r="D716"/>
  <c r="D715"/>
  <c r="D714"/>
  <c r="D713"/>
  <c r="D712"/>
  <c r="D711"/>
  <c r="D710"/>
  <c r="D709"/>
  <c r="D708"/>
  <c r="D707"/>
  <c r="C706"/>
  <c r="D706" s="1"/>
  <c r="B706"/>
  <c r="D705"/>
  <c r="D704"/>
  <c r="D703"/>
  <c r="D702"/>
  <c r="C702"/>
  <c r="B702"/>
  <c r="D701"/>
  <c r="D700"/>
  <c r="D699"/>
  <c r="D698"/>
  <c r="D697"/>
  <c r="D696"/>
  <c r="D695"/>
  <c r="D694"/>
  <c r="D693"/>
  <c r="D692"/>
  <c r="D691"/>
  <c r="D690"/>
  <c r="C689"/>
  <c r="C683" s="1"/>
  <c r="B689"/>
  <c r="D688"/>
  <c r="D687"/>
  <c r="D686"/>
  <c r="D685"/>
  <c r="C684"/>
  <c r="D684" s="1"/>
  <c r="B684"/>
  <c r="B683" s="1"/>
  <c r="D682"/>
  <c r="C681"/>
  <c r="D681" s="1"/>
  <c r="B681"/>
  <c r="D680"/>
  <c r="D679"/>
  <c r="D678"/>
  <c r="D677"/>
  <c r="D676"/>
  <c r="D675"/>
  <c r="D674"/>
  <c r="C673"/>
  <c r="D673" s="1"/>
  <c r="B673"/>
  <c r="D672"/>
  <c r="D671"/>
  <c r="D670"/>
  <c r="D669"/>
  <c r="C668"/>
  <c r="D668" s="1"/>
  <c r="B668"/>
  <c r="D667"/>
  <c r="D666"/>
  <c r="D665"/>
  <c r="D664"/>
  <c r="C664"/>
  <c r="B664"/>
  <c r="D663"/>
  <c r="D662"/>
  <c r="C661"/>
  <c r="D661" s="1"/>
  <c r="B661"/>
  <c r="D660"/>
  <c r="D659"/>
  <c r="C658"/>
  <c r="D658" s="1"/>
  <c r="B658"/>
  <c r="D657"/>
  <c r="D656"/>
  <c r="C655"/>
  <c r="D655" s="1"/>
  <c r="B655"/>
  <c r="D654"/>
  <c r="D653"/>
  <c r="D652"/>
  <c r="C652"/>
  <c r="B652"/>
  <c r="D651"/>
  <c r="D650"/>
  <c r="C649"/>
  <c r="D649" s="1"/>
  <c r="B649"/>
  <c r="D648"/>
  <c r="D647"/>
  <c r="D646"/>
  <c r="D645"/>
  <c r="D644"/>
  <c r="C644"/>
  <c r="B644"/>
  <c r="D643"/>
  <c r="D642"/>
  <c r="D641"/>
  <c r="D640"/>
  <c r="D639"/>
  <c r="D638"/>
  <c r="D637"/>
  <c r="D636"/>
  <c r="C635"/>
  <c r="D635" s="1"/>
  <c r="B635"/>
  <c r="D634"/>
  <c r="D633"/>
  <c r="D632"/>
  <c r="D631"/>
  <c r="D630"/>
  <c r="D629"/>
  <c r="D628"/>
  <c r="C628"/>
  <c r="B628"/>
  <c r="D627"/>
  <c r="D626"/>
  <c r="D625"/>
  <c r="D624"/>
  <c r="D623"/>
  <c r="D622"/>
  <c r="C621"/>
  <c r="D621" s="1"/>
  <c r="B621"/>
  <c r="D620"/>
  <c r="D619"/>
  <c r="D618"/>
  <c r="D617"/>
  <c r="D616"/>
  <c r="D615"/>
  <c r="D614"/>
  <c r="C613"/>
  <c r="D613" s="1"/>
  <c r="B613"/>
  <c r="D612"/>
  <c r="D611"/>
  <c r="D610"/>
  <c r="D609"/>
  <c r="D608"/>
  <c r="D607"/>
  <c r="D606"/>
  <c r="D605"/>
  <c r="D604"/>
  <c r="C603"/>
  <c r="C565" s="1"/>
  <c r="D565" s="1"/>
  <c r="B603"/>
  <c r="D602"/>
  <c r="D601"/>
  <c r="D600"/>
  <c r="C599"/>
  <c r="D599" s="1"/>
  <c r="B599"/>
  <c r="D598"/>
  <c r="D597"/>
  <c r="D596"/>
  <c r="D595"/>
  <c r="D594"/>
  <c r="D593"/>
  <c r="D592"/>
  <c r="D591"/>
  <c r="D590"/>
  <c r="C590"/>
  <c r="B590"/>
  <c r="D589"/>
  <c r="D588"/>
  <c r="C588"/>
  <c r="B588"/>
  <c r="D587"/>
  <c r="D586"/>
  <c r="D585"/>
  <c r="D584"/>
  <c r="D583"/>
  <c r="D582"/>
  <c r="D581"/>
  <c r="C580"/>
  <c r="D580" s="1"/>
  <c r="B580"/>
  <c r="D579"/>
  <c r="D578"/>
  <c r="D577"/>
  <c r="D576"/>
  <c r="D575"/>
  <c r="D574"/>
  <c r="D573"/>
  <c r="D572"/>
  <c r="D571"/>
  <c r="D570"/>
  <c r="D569"/>
  <c r="D568"/>
  <c r="D567"/>
  <c r="C566"/>
  <c r="D566" s="1"/>
  <c r="B566"/>
  <c r="B565" s="1"/>
  <c r="D564"/>
  <c r="D563"/>
  <c r="D562"/>
  <c r="C561"/>
  <c r="D561" s="1"/>
  <c r="B561"/>
  <c r="D560"/>
  <c r="D559"/>
  <c r="D558"/>
  <c r="D557"/>
  <c r="D556"/>
  <c r="D555"/>
  <c r="D554"/>
  <c r="C554"/>
  <c r="B554"/>
  <c r="D553"/>
  <c r="D552"/>
  <c r="D551"/>
  <c r="D550"/>
  <c r="D549"/>
  <c r="D548"/>
  <c r="D547"/>
  <c r="D546"/>
  <c r="C545"/>
  <c r="D545" s="1"/>
  <c r="B545"/>
  <c r="D544"/>
  <c r="D543"/>
  <c r="D542"/>
  <c r="D541"/>
  <c r="D540"/>
  <c r="D539"/>
  <c r="D538"/>
  <c r="D537"/>
  <c r="D536"/>
  <c r="D535"/>
  <c r="D534"/>
  <c r="C534"/>
  <c r="B534"/>
  <c r="D533"/>
  <c r="D532"/>
  <c r="D531"/>
  <c r="D530"/>
  <c r="D529"/>
  <c r="D528"/>
  <c r="D527"/>
  <c r="C526"/>
  <c r="B526"/>
  <c r="D526" s="1"/>
  <c r="D525"/>
  <c r="D524"/>
  <c r="D523"/>
  <c r="D522"/>
  <c r="D521"/>
  <c r="D520"/>
  <c r="D519"/>
  <c r="D518"/>
  <c r="D517"/>
  <c r="D516"/>
  <c r="D515"/>
  <c r="D514"/>
  <c r="D513"/>
  <c r="D512"/>
  <c r="D511"/>
  <c r="D510"/>
  <c r="C510"/>
  <c r="B510"/>
  <c r="B509" s="1"/>
  <c r="C509"/>
  <c r="D508"/>
  <c r="D507"/>
  <c r="D506"/>
  <c r="D505"/>
  <c r="C504"/>
  <c r="B504"/>
  <c r="D504" s="1"/>
  <c r="D503"/>
  <c r="D502"/>
  <c r="C501"/>
  <c r="D501" s="1"/>
  <c r="B501"/>
  <c r="D500"/>
  <c r="D499"/>
  <c r="D498"/>
  <c r="C497"/>
  <c r="D497" s="1"/>
  <c r="B497"/>
  <c r="D496"/>
  <c r="D495"/>
  <c r="D494"/>
  <c r="D493"/>
  <c r="D492"/>
  <c r="D491"/>
  <c r="C490"/>
  <c r="B490"/>
  <c r="D490" s="1"/>
  <c r="D489"/>
  <c r="D488"/>
  <c r="D487"/>
  <c r="D486"/>
  <c r="C485"/>
  <c r="D485" s="1"/>
  <c r="B485"/>
  <c r="D484"/>
  <c r="D483"/>
  <c r="D482"/>
  <c r="D481"/>
  <c r="D480"/>
  <c r="C480"/>
  <c r="B480"/>
  <c r="D479"/>
  <c r="D478"/>
  <c r="D477"/>
  <c r="D476"/>
  <c r="D475"/>
  <c r="D474"/>
  <c r="C474"/>
  <c r="B474"/>
  <c r="D473"/>
  <c r="D472"/>
  <c r="D471"/>
  <c r="D470"/>
  <c r="D469"/>
  <c r="D468"/>
  <c r="C468"/>
  <c r="B468"/>
  <c r="D467"/>
  <c r="D466"/>
  <c r="D465"/>
  <c r="D464"/>
  <c r="D463"/>
  <c r="D462"/>
  <c r="D461"/>
  <c r="D460"/>
  <c r="C459"/>
  <c r="D459" s="1"/>
  <c r="B459"/>
  <c r="D458"/>
  <c r="D457"/>
  <c r="D456"/>
  <c r="D455"/>
  <c r="C454"/>
  <c r="C453" s="1"/>
  <c r="B454"/>
  <c r="D454" s="1"/>
  <c r="D452"/>
  <c r="D451"/>
  <c r="D450"/>
  <c r="D449"/>
  <c r="D448"/>
  <c r="D447"/>
  <c r="D446"/>
  <c r="D445"/>
  <c r="D444"/>
  <c r="C444"/>
  <c r="B444"/>
  <c r="D443"/>
  <c r="D442"/>
  <c r="D441"/>
  <c r="D440"/>
  <c r="D439"/>
  <c r="D438"/>
  <c r="C438"/>
  <c r="B438"/>
  <c r="D437"/>
  <c r="D436"/>
  <c r="D435"/>
  <c r="C434"/>
  <c r="D434" s="1"/>
  <c r="B434"/>
  <c r="D433"/>
  <c r="D432"/>
  <c r="D431"/>
  <c r="D430"/>
  <c r="C430"/>
  <c r="B430"/>
  <c r="D429"/>
  <c r="D428"/>
  <c r="D427"/>
  <c r="C426"/>
  <c r="B426"/>
  <c r="D426" s="1"/>
  <c r="D425"/>
  <c r="D424"/>
  <c r="D423"/>
  <c r="D422"/>
  <c r="D421"/>
  <c r="C420"/>
  <c r="D420" s="1"/>
  <c r="B420"/>
  <c r="D419"/>
  <c r="D418"/>
  <c r="D417"/>
  <c r="D416"/>
  <c r="D415"/>
  <c r="D414"/>
  <c r="C413"/>
  <c r="D413" s="1"/>
  <c r="B413"/>
  <c r="D412"/>
  <c r="D411"/>
  <c r="D410"/>
  <c r="D409"/>
  <c r="D408"/>
  <c r="D407"/>
  <c r="D406"/>
  <c r="D405"/>
  <c r="C404"/>
  <c r="D404" s="1"/>
  <c r="B404"/>
  <c r="B398" s="1"/>
  <c r="D403"/>
  <c r="D402"/>
  <c r="D401"/>
  <c r="D400"/>
  <c r="C399"/>
  <c r="C398" s="1"/>
  <c r="D398" s="1"/>
  <c r="B399"/>
  <c r="D397"/>
  <c r="D396"/>
  <c r="C396"/>
  <c r="B396"/>
  <c r="D395"/>
  <c r="D394"/>
  <c r="D393"/>
  <c r="D392"/>
  <c r="D391"/>
  <c r="D390"/>
  <c r="C390"/>
  <c r="B390"/>
  <c r="D389"/>
  <c r="D388"/>
  <c r="D387"/>
  <c r="D386"/>
  <c r="D385"/>
  <c r="D384"/>
  <c r="D383"/>
  <c r="C382"/>
  <c r="D382" s="1"/>
  <c r="B382"/>
  <c r="D381"/>
  <c r="D380"/>
  <c r="D379"/>
  <c r="D378"/>
  <c r="D377"/>
  <c r="D376"/>
  <c r="D375"/>
  <c r="D374"/>
  <c r="D373"/>
  <c r="C372"/>
  <c r="D372" s="1"/>
  <c r="B372"/>
  <c r="D371"/>
  <c r="D370"/>
  <c r="D369"/>
  <c r="D368"/>
  <c r="D367"/>
  <c r="D366"/>
  <c r="D365"/>
  <c r="D364"/>
  <c r="D363"/>
  <c r="C362"/>
  <c r="D362" s="1"/>
  <c r="B362"/>
  <c r="D361"/>
  <c r="D360"/>
  <c r="D359"/>
  <c r="D358"/>
  <c r="D357"/>
  <c r="D356"/>
  <c r="D355"/>
  <c r="D354"/>
  <c r="D353"/>
  <c r="D352"/>
  <c r="D351"/>
  <c r="D350"/>
  <c r="D349"/>
  <c r="D348"/>
  <c r="D347"/>
  <c r="D346"/>
  <c r="C346"/>
  <c r="B346"/>
  <c r="D345"/>
  <c r="D344"/>
  <c r="D343"/>
  <c r="D342"/>
  <c r="D341"/>
  <c r="D340"/>
  <c r="D339"/>
  <c r="D338"/>
  <c r="C337"/>
  <c r="D337" s="1"/>
  <c r="B337"/>
  <c r="D336"/>
  <c r="D335"/>
  <c r="D334"/>
  <c r="D333"/>
  <c r="D332"/>
  <c r="D331"/>
  <c r="D330"/>
  <c r="C329"/>
  <c r="D329" s="1"/>
  <c r="B329"/>
  <c r="D328"/>
  <c r="D327"/>
  <c r="D326"/>
  <c r="D325"/>
  <c r="D324"/>
  <c r="D323"/>
  <c r="C322"/>
  <c r="D322" s="1"/>
  <c r="B322"/>
  <c r="D321"/>
  <c r="D320"/>
  <c r="D319"/>
  <c r="D318"/>
  <c r="D317"/>
  <c r="D316"/>
  <c r="D315"/>
  <c r="D314"/>
  <c r="C313"/>
  <c r="D313" s="1"/>
  <c r="B313"/>
  <c r="D312"/>
  <c r="D311"/>
  <c r="C310"/>
  <c r="D310" s="1"/>
  <c r="B310"/>
  <c r="B309" s="1"/>
  <c r="C309"/>
  <c r="D309" s="1"/>
  <c r="D308"/>
  <c r="D307"/>
  <c r="D306"/>
  <c r="D305"/>
  <c r="D304"/>
  <c r="D303"/>
  <c r="D302"/>
  <c r="D301"/>
  <c r="D300"/>
  <c r="D299"/>
  <c r="D298"/>
  <c r="C297"/>
  <c r="C290" s="1"/>
  <c r="D290" s="1"/>
  <c r="B297"/>
  <c r="D296"/>
  <c r="D295"/>
  <c r="D294"/>
  <c r="D293"/>
  <c r="D292"/>
  <c r="D291"/>
  <c r="B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C251"/>
  <c r="D251" s="1"/>
  <c r="B251"/>
  <c r="D250"/>
  <c r="D249"/>
  <c r="C248"/>
  <c r="D248" s="1"/>
  <c r="B248"/>
  <c r="D247"/>
  <c r="D246"/>
  <c r="D245"/>
  <c r="D244"/>
  <c r="D243"/>
  <c r="D242"/>
  <c r="D241"/>
  <c r="D240"/>
  <c r="D239"/>
  <c r="D238"/>
  <c r="D237"/>
  <c r="D236"/>
  <c r="D235"/>
  <c r="D234"/>
  <c r="D233"/>
  <c r="D232"/>
  <c r="C231"/>
  <c r="D231" s="1"/>
  <c r="B231"/>
  <c r="D230"/>
  <c r="D229"/>
  <c r="D228"/>
  <c r="D227"/>
  <c r="D226"/>
  <c r="C225"/>
  <c r="D225" s="1"/>
  <c r="B225"/>
  <c r="D224"/>
  <c r="D223"/>
  <c r="D222"/>
  <c r="D221"/>
  <c r="D220"/>
  <c r="C219"/>
  <c r="D219" s="1"/>
  <c r="B219"/>
  <c r="D218"/>
  <c r="D217"/>
  <c r="D216"/>
  <c r="D215"/>
  <c r="D214"/>
  <c r="C213"/>
  <c r="D213" s="1"/>
  <c r="B213"/>
  <c r="D212"/>
  <c r="D211"/>
  <c r="D210"/>
  <c r="D209"/>
  <c r="D208"/>
  <c r="D207"/>
  <c r="D206"/>
  <c r="C205"/>
  <c r="D205" s="1"/>
  <c r="B205"/>
  <c r="D204"/>
  <c r="D203"/>
  <c r="D202"/>
  <c r="D201"/>
  <c r="D200"/>
  <c r="C199"/>
  <c r="D199" s="1"/>
  <c r="B199"/>
  <c r="D198"/>
  <c r="D197"/>
  <c r="D196"/>
  <c r="D195"/>
  <c r="D194"/>
  <c r="D193"/>
  <c r="D192"/>
  <c r="C192"/>
  <c r="B192"/>
  <c r="D191"/>
  <c r="D190"/>
  <c r="D189"/>
  <c r="D188"/>
  <c r="D187"/>
  <c r="D186"/>
  <c r="C185"/>
  <c r="D185" s="1"/>
  <c r="B185"/>
  <c r="D184"/>
  <c r="D183"/>
  <c r="D182"/>
  <c r="D181"/>
  <c r="D180"/>
  <c r="D179"/>
  <c r="C178"/>
  <c r="D178" s="1"/>
  <c r="B178"/>
  <c r="D177"/>
  <c r="D176"/>
  <c r="D175"/>
  <c r="D174"/>
  <c r="D173"/>
  <c r="D172"/>
  <c r="C171"/>
  <c r="D171" s="1"/>
  <c r="B171"/>
  <c r="D170"/>
  <c r="D169"/>
  <c r="D168"/>
  <c r="D167"/>
  <c r="D166"/>
  <c r="C165"/>
  <c r="D165" s="1"/>
  <c r="B165"/>
  <c r="D164"/>
  <c r="D163"/>
  <c r="D162"/>
  <c r="D161"/>
  <c r="D160"/>
  <c r="D159"/>
  <c r="D158"/>
  <c r="C157"/>
  <c r="D157" s="1"/>
  <c r="B157"/>
  <c r="D156"/>
  <c r="D155"/>
  <c r="D154"/>
  <c r="D153"/>
  <c r="D152"/>
  <c r="D151"/>
  <c r="D150"/>
  <c r="C150"/>
  <c r="B150"/>
  <c r="D149"/>
  <c r="D148"/>
  <c r="D147"/>
  <c r="D146"/>
  <c r="D145"/>
  <c r="D144"/>
  <c r="D143"/>
  <c r="D142"/>
  <c r="D141"/>
  <c r="D140"/>
  <c r="D139"/>
  <c r="D138"/>
  <c r="D137"/>
  <c r="D136"/>
  <c r="C136"/>
  <c r="B136"/>
  <c r="D135"/>
  <c r="D134"/>
  <c r="D133"/>
  <c r="D132"/>
  <c r="D131"/>
  <c r="D130"/>
  <c r="D129"/>
  <c r="D128"/>
  <c r="D127"/>
  <c r="D126"/>
  <c r="C125"/>
  <c r="D125" s="1"/>
  <c r="B125"/>
  <c r="D124"/>
  <c r="D123"/>
  <c r="D122"/>
  <c r="D121"/>
  <c r="D120"/>
  <c r="D119"/>
  <c r="D118"/>
  <c r="D117"/>
  <c r="C116"/>
  <c r="D116" s="1"/>
  <c r="B116"/>
  <c r="D115"/>
  <c r="D114"/>
  <c r="D113"/>
  <c r="D112"/>
  <c r="D111"/>
  <c r="D110"/>
  <c r="D109"/>
  <c r="D108"/>
  <c r="D107"/>
  <c r="C106"/>
  <c r="D106" s="1"/>
  <c r="B106"/>
  <c r="D105"/>
  <c r="D104"/>
  <c r="D103"/>
  <c r="D102"/>
  <c r="D101"/>
  <c r="D100"/>
  <c r="D99"/>
  <c r="D98"/>
  <c r="D97"/>
  <c r="D96"/>
  <c r="D95"/>
  <c r="D94"/>
  <c r="C93"/>
  <c r="D93" s="1"/>
  <c r="B93"/>
  <c r="D92"/>
  <c r="D91"/>
  <c r="D90"/>
  <c r="D89"/>
  <c r="D88"/>
  <c r="D87"/>
  <c r="D86"/>
  <c r="D85"/>
  <c r="D84"/>
  <c r="C84"/>
  <c r="B84"/>
  <c r="D83"/>
  <c r="D82"/>
  <c r="D81"/>
  <c r="D80"/>
  <c r="D79"/>
  <c r="D78"/>
  <c r="D77"/>
  <c r="D76"/>
  <c r="D75"/>
  <c r="D74"/>
  <c r="D73"/>
  <c r="C72"/>
  <c r="D72" s="1"/>
  <c r="B72"/>
  <c r="D71"/>
  <c r="D70"/>
  <c r="D69"/>
  <c r="D68"/>
  <c r="D67"/>
  <c r="D66"/>
  <c r="D65"/>
  <c r="D64"/>
  <c r="D63"/>
  <c r="D62"/>
  <c r="D61"/>
  <c r="C61"/>
  <c r="B61"/>
  <c r="D60"/>
  <c r="D59"/>
  <c r="D58"/>
  <c r="D57"/>
  <c r="D56"/>
  <c r="D55"/>
  <c r="D54"/>
  <c r="D53"/>
  <c r="D52"/>
  <c r="D51"/>
  <c r="D50"/>
  <c r="C50"/>
  <c r="B50"/>
  <c r="D49"/>
  <c r="D48"/>
  <c r="D47"/>
  <c r="D46"/>
  <c r="D45"/>
  <c r="D44"/>
  <c r="D43"/>
  <c r="D42"/>
  <c r="D41"/>
  <c r="D40"/>
  <c r="C39"/>
  <c r="D39" s="1"/>
  <c r="B39"/>
  <c r="D38"/>
  <c r="D37"/>
  <c r="D36"/>
  <c r="D35"/>
  <c r="D34"/>
  <c r="D33"/>
  <c r="D32"/>
  <c r="D31"/>
  <c r="D30"/>
  <c r="D29"/>
  <c r="C28"/>
  <c r="D28" s="1"/>
  <c r="B28"/>
  <c r="D27"/>
  <c r="D26"/>
  <c r="D25"/>
  <c r="D24"/>
  <c r="D23"/>
  <c r="D22"/>
  <c r="D21"/>
  <c r="D20"/>
  <c r="C19"/>
  <c r="D19" s="1"/>
  <c r="B19"/>
  <c r="D18"/>
  <c r="D17"/>
  <c r="D16"/>
  <c r="D15"/>
  <c r="D14"/>
  <c r="D13"/>
  <c r="D12"/>
  <c r="D11"/>
  <c r="D10"/>
  <c r="D9"/>
  <c r="D8"/>
  <c r="D7"/>
  <c r="C7"/>
  <c r="C6" s="1"/>
  <c r="B7"/>
  <c r="B6"/>
  <c r="D1377" i="48"/>
  <c r="D1376"/>
  <c r="C1375"/>
  <c r="D1375" s="1"/>
  <c r="B1375"/>
  <c r="D1374"/>
  <c r="D1373"/>
  <c r="D1372"/>
  <c r="D1371"/>
  <c r="C1371"/>
  <c r="B1371"/>
  <c r="D1370"/>
  <c r="D1369"/>
  <c r="D1368"/>
  <c r="D1367"/>
  <c r="D1366"/>
  <c r="C1366"/>
  <c r="C1363" s="1"/>
  <c r="D1363" s="1"/>
  <c r="B1366"/>
  <c r="D1365"/>
  <c r="D1364"/>
  <c r="B1363"/>
  <c r="D1362"/>
  <c r="D1361"/>
  <c r="D1360"/>
  <c r="D1359"/>
  <c r="D1358"/>
  <c r="D1357"/>
  <c r="D1356"/>
  <c r="C1355"/>
  <c r="D1355" s="1"/>
  <c r="B1355"/>
  <c r="D1354"/>
  <c r="D1353"/>
  <c r="D1352"/>
  <c r="D1351"/>
  <c r="C1351"/>
  <c r="B1351"/>
  <c r="D1350"/>
  <c r="D1349"/>
  <c r="D1348"/>
  <c r="D1347"/>
  <c r="D1346"/>
  <c r="D1345"/>
  <c r="D1344"/>
  <c r="D1343"/>
  <c r="D1342"/>
  <c r="D1341"/>
  <c r="D1340"/>
  <c r="D1339"/>
  <c r="C1338"/>
  <c r="D1338" s="1"/>
  <c r="B1338"/>
  <c r="D1337"/>
  <c r="D1336"/>
  <c r="D1335"/>
  <c r="D1334"/>
  <c r="D1333"/>
  <c r="D1332"/>
  <c r="D1331"/>
  <c r="C1330"/>
  <c r="D1330" s="1"/>
  <c r="B1330"/>
  <c r="D1329"/>
  <c r="D1328"/>
  <c r="D1327"/>
  <c r="D1326"/>
  <c r="D1325"/>
  <c r="C1324"/>
  <c r="D1324" s="1"/>
  <c r="B1324"/>
  <c r="D1323"/>
  <c r="D1322"/>
  <c r="D1321"/>
  <c r="D1320"/>
  <c r="D1319"/>
  <c r="C1318"/>
  <c r="D1318" s="1"/>
  <c r="B1318"/>
  <c r="B1305" s="1"/>
  <c r="D1317"/>
  <c r="D1316"/>
  <c r="D1315"/>
  <c r="D1314"/>
  <c r="D1313"/>
  <c r="D1312"/>
  <c r="D1311"/>
  <c r="D1310"/>
  <c r="D1309"/>
  <c r="D1308"/>
  <c r="D1307"/>
  <c r="C1306"/>
  <c r="C1305" s="1"/>
  <c r="B1306"/>
  <c r="D1304"/>
  <c r="D1303"/>
  <c r="D1302"/>
  <c r="D1301"/>
  <c r="D1300"/>
  <c r="D1299"/>
  <c r="D1298"/>
  <c r="D1297"/>
  <c r="D1296"/>
  <c r="D1295"/>
  <c r="D1294"/>
  <c r="D1293"/>
  <c r="C1293"/>
  <c r="B1293"/>
  <c r="D1292"/>
  <c r="D1291"/>
  <c r="D1290"/>
  <c r="D1289"/>
  <c r="D1288"/>
  <c r="D1287"/>
  <c r="C1287"/>
  <c r="B1287"/>
  <c r="D1286"/>
  <c r="D1285"/>
  <c r="D1284"/>
  <c r="D1283"/>
  <c r="C1282"/>
  <c r="D1282" s="1"/>
  <c r="B1282"/>
  <c r="D1281"/>
  <c r="D1280"/>
  <c r="D1279"/>
  <c r="D1278"/>
  <c r="D1277"/>
  <c r="D1276"/>
  <c r="D1275"/>
  <c r="D1274"/>
  <c r="D1273"/>
  <c r="D1272"/>
  <c r="D1271"/>
  <c r="D1270"/>
  <c r="D1269"/>
  <c r="C1268"/>
  <c r="C1252" s="1"/>
  <c r="D1252" s="1"/>
  <c r="B1268"/>
  <c r="D1267"/>
  <c r="D1266"/>
  <c r="D1265"/>
  <c r="D1264"/>
  <c r="D1263"/>
  <c r="D1262"/>
  <c r="D1261"/>
  <c r="D1260"/>
  <c r="D1259"/>
  <c r="D1258"/>
  <c r="D1257"/>
  <c r="D1256"/>
  <c r="D1255"/>
  <c r="D1254"/>
  <c r="D1253"/>
  <c r="C1253"/>
  <c r="B1253"/>
  <c r="B1252" s="1"/>
  <c r="D1251"/>
  <c r="D1250"/>
  <c r="D1249"/>
  <c r="C1248"/>
  <c r="D1248" s="1"/>
  <c r="B1248"/>
  <c r="D1247"/>
  <c r="D1246"/>
  <c r="D1245"/>
  <c r="C1244"/>
  <c r="D1244" s="1"/>
  <c r="B1244"/>
  <c r="D1243"/>
  <c r="D1242"/>
  <c r="D1241"/>
  <c r="D1240"/>
  <c r="D1239"/>
  <c r="D1238"/>
  <c r="D1237"/>
  <c r="D1236"/>
  <c r="D1235"/>
  <c r="C1235"/>
  <c r="C1234" s="1"/>
  <c r="D1234" s="1"/>
  <c r="B1235"/>
  <c r="B1234" s="1"/>
  <c r="D1233"/>
  <c r="D1232"/>
  <c r="D1231"/>
  <c r="D1230"/>
  <c r="D1229"/>
  <c r="D1228"/>
  <c r="D1227"/>
  <c r="D1226"/>
  <c r="D1225"/>
  <c r="D1224"/>
  <c r="D1223"/>
  <c r="D1222"/>
  <c r="D1221"/>
  <c r="D1220"/>
  <c r="D1219"/>
  <c r="D1218"/>
  <c r="D1217"/>
  <c r="C1217"/>
  <c r="B1217"/>
  <c r="D1216"/>
  <c r="D1215"/>
  <c r="D1214"/>
  <c r="D1213"/>
  <c r="D1212"/>
  <c r="D1211"/>
  <c r="D1210"/>
  <c r="D1209"/>
  <c r="D1208"/>
  <c r="C1208"/>
  <c r="B1208"/>
  <c r="D1207"/>
  <c r="D1206"/>
  <c r="D1205"/>
  <c r="D1204"/>
  <c r="D1203"/>
  <c r="D1202"/>
  <c r="D1201"/>
  <c r="D1200"/>
  <c r="D1199"/>
  <c r="D1198"/>
  <c r="D1197"/>
  <c r="D1196"/>
  <c r="D1195"/>
  <c r="D1194"/>
  <c r="D1193"/>
  <c r="D1192"/>
  <c r="D1191"/>
  <c r="D1190"/>
  <c r="D1189"/>
  <c r="C1189"/>
  <c r="B1189"/>
  <c r="D1188"/>
  <c r="D1187"/>
  <c r="D1186"/>
  <c r="D1185"/>
  <c r="D1184"/>
  <c r="D1183"/>
  <c r="D1182"/>
  <c r="D1181"/>
  <c r="D1180"/>
  <c r="D1179"/>
  <c r="D1178"/>
  <c r="D1177"/>
  <c r="D1176"/>
  <c r="D1175"/>
  <c r="D1174"/>
  <c r="D1173"/>
  <c r="D1172"/>
  <c r="D1171"/>
  <c r="C1170"/>
  <c r="C1169" s="1"/>
  <c r="D1169" s="1"/>
  <c r="B1170"/>
  <c r="B1169"/>
  <c r="D1168"/>
  <c r="D1167"/>
  <c r="D1166"/>
  <c r="D1165"/>
  <c r="D1164"/>
  <c r="D1163"/>
  <c r="D1162"/>
  <c r="D1161"/>
  <c r="D1160"/>
  <c r="D1159"/>
  <c r="C1159"/>
  <c r="B1159"/>
  <c r="D1158"/>
  <c r="D1157"/>
  <c r="C1157"/>
  <c r="B1157"/>
  <c r="B1130" s="1"/>
  <c r="D1156"/>
  <c r="D1155"/>
  <c r="D1154"/>
  <c r="D1153"/>
  <c r="D1152"/>
  <c r="D1151"/>
  <c r="D1150"/>
  <c r="D1149"/>
  <c r="D1148"/>
  <c r="D1147"/>
  <c r="D1146"/>
  <c r="D1145"/>
  <c r="D1144"/>
  <c r="D1143"/>
  <c r="D1142"/>
  <c r="D1141"/>
  <c r="D1140"/>
  <c r="D1139"/>
  <c r="D1138"/>
  <c r="D1137"/>
  <c r="D1136"/>
  <c r="D1135"/>
  <c r="D1134"/>
  <c r="D1133"/>
  <c r="D1132"/>
  <c r="D1131"/>
  <c r="C1131"/>
  <c r="B1131"/>
  <c r="C1130"/>
  <c r="D1130" s="1"/>
  <c r="D1129"/>
  <c r="D1128"/>
  <c r="D1127"/>
  <c r="C1127"/>
  <c r="B1127"/>
  <c r="D1126"/>
  <c r="D1125"/>
  <c r="D1124"/>
  <c r="D1123"/>
  <c r="D1122"/>
  <c r="D1121"/>
  <c r="C1121"/>
  <c r="B1121"/>
  <c r="D1120"/>
  <c r="D1119"/>
  <c r="D1118"/>
  <c r="D1117"/>
  <c r="D1116"/>
  <c r="D1115"/>
  <c r="D1114"/>
  <c r="D1113"/>
  <c r="D1112"/>
  <c r="D1111"/>
  <c r="C1111"/>
  <c r="B1111"/>
  <c r="B1110" s="1"/>
  <c r="D1110" s="1"/>
  <c r="C1110"/>
  <c r="D1109"/>
  <c r="D1108"/>
  <c r="D1107"/>
  <c r="D1106"/>
  <c r="D1105"/>
  <c r="D1104"/>
  <c r="C1104"/>
  <c r="B1104"/>
  <c r="D1103"/>
  <c r="D1102"/>
  <c r="D1101"/>
  <c r="D1100"/>
  <c r="D1099"/>
  <c r="D1098"/>
  <c r="D1097"/>
  <c r="C1097"/>
  <c r="B1097"/>
  <c r="D1096"/>
  <c r="D1095"/>
  <c r="D1094"/>
  <c r="D1093"/>
  <c r="D1092"/>
  <c r="D1091"/>
  <c r="C1090"/>
  <c r="D1090" s="1"/>
  <c r="B1090"/>
  <c r="D1089"/>
  <c r="D1088"/>
  <c r="D1087"/>
  <c r="D1086"/>
  <c r="D1085"/>
  <c r="D1084"/>
  <c r="D1083"/>
  <c r="D1082"/>
  <c r="D1081"/>
  <c r="D1080"/>
  <c r="D1079"/>
  <c r="D1078"/>
  <c r="D1077"/>
  <c r="C1076"/>
  <c r="D1076" s="1"/>
  <c r="B1076"/>
  <c r="D1075"/>
  <c r="D1074"/>
  <c r="D1073"/>
  <c r="D1072"/>
  <c r="D1071"/>
  <c r="C1071"/>
  <c r="B1071"/>
  <c r="D1070"/>
  <c r="D1069"/>
  <c r="D1068"/>
  <c r="D1067"/>
  <c r="D1066"/>
  <c r="D1065"/>
  <c r="D1064"/>
  <c r="D1063"/>
  <c r="D1062"/>
  <c r="D1061"/>
  <c r="D1060"/>
  <c r="D1059"/>
  <c r="D1058"/>
  <c r="D1057"/>
  <c r="D1056"/>
  <c r="C1055"/>
  <c r="D1055" s="1"/>
  <c r="B1055"/>
  <c r="D1054"/>
  <c r="D1053"/>
  <c r="D1052"/>
  <c r="D1051"/>
  <c r="D1050"/>
  <c r="D1049"/>
  <c r="D1048"/>
  <c r="D1047"/>
  <c r="D1046"/>
  <c r="D1045"/>
  <c r="C1045"/>
  <c r="C1044" s="1"/>
  <c r="D1044" s="1"/>
  <c r="B1045"/>
  <c r="B1044" s="1"/>
  <c r="D1043"/>
  <c r="D1042"/>
  <c r="D1041"/>
  <c r="C1041"/>
  <c r="B1041"/>
  <c r="D1040"/>
  <c r="D1039"/>
  <c r="D1038"/>
  <c r="D1037"/>
  <c r="C1036"/>
  <c r="D1036" s="1"/>
  <c r="B1036"/>
  <c r="D1035"/>
  <c r="D1034"/>
  <c r="D1033"/>
  <c r="D1032"/>
  <c r="D1031"/>
  <c r="D1030"/>
  <c r="C1029"/>
  <c r="D1029" s="1"/>
  <c r="B1029"/>
  <c r="D1028"/>
  <c r="D1027"/>
  <c r="D1026"/>
  <c r="D1025"/>
  <c r="C1024"/>
  <c r="D1024" s="1"/>
  <c r="B1024"/>
  <c r="D1023"/>
  <c r="D1022"/>
  <c r="D1021"/>
  <c r="D1020"/>
  <c r="D1019"/>
  <c r="D1018"/>
  <c r="D1017"/>
  <c r="D1016"/>
  <c r="D1015"/>
  <c r="C1014"/>
  <c r="D1014" s="1"/>
  <c r="B1014"/>
  <c r="D1013"/>
  <c r="D1012"/>
  <c r="D1011"/>
  <c r="D1010"/>
  <c r="D1009"/>
  <c r="D1008"/>
  <c r="D1007"/>
  <c r="D1006"/>
  <c r="D1005"/>
  <c r="C1004"/>
  <c r="D1004" s="1"/>
  <c r="B1004"/>
  <c r="D1003"/>
  <c r="D1002"/>
  <c r="D1001"/>
  <c r="D1000"/>
  <c r="D999"/>
  <c r="D998"/>
  <c r="D997"/>
  <c r="D996"/>
  <c r="D995"/>
  <c r="D994"/>
  <c r="D993"/>
  <c r="D992"/>
  <c r="D991"/>
  <c r="D990"/>
  <c r="D989"/>
  <c r="D988"/>
  <c r="D987"/>
  <c r="D986"/>
  <c r="D985"/>
  <c r="D984"/>
  <c r="D983"/>
  <c r="D982"/>
  <c r="C981"/>
  <c r="D981" s="1"/>
  <c r="B981"/>
  <c r="B980" s="1"/>
  <c r="D979"/>
  <c r="D978"/>
  <c r="C977"/>
  <c r="D977" s="1"/>
  <c r="B977"/>
  <c r="D976"/>
  <c r="D975"/>
  <c r="C974"/>
  <c r="D974" s="1"/>
  <c r="B974"/>
  <c r="D973"/>
  <c r="D972"/>
  <c r="D971"/>
  <c r="D970"/>
  <c r="D969"/>
  <c r="D968"/>
  <c r="D967"/>
  <c r="C967"/>
  <c r="B967"/>
  <c r="D966"/>
  <c r="D965"/>
  <c r="D964"/>
  <c r="D963"/>
  <c r="D962"/>
  <c r="D961"/>
  <c r="C960"/>
  <c r="D960" s="1"/>
  <c r="B960"/>
  <c r="D959"/>
  <c r="D958"/>
  <c r="D957"/>
  <c r="D956"/>
  <c r="D955"/>
  <c r="C954"/>
  <c r="D954" s="1"/>
  <c r="B954"/>
  <c r="D953"/>
  <c r="D952"/>
  <c r="D951"/>
  <c r="D950"/>
  <c r="D949"/>
  <c r="D948"/>
  <c r="D947"/>
  <c r="D946"/>
  <c r="D945"/>
  <c r="D944"/>
  <c r="C943"/>
  <c r="D943" s="1"/>
  <c r="B943"/>
  <c r="B855" s="1"/>
  <c r="D942"/>
  <c r="D941"/>
  <c r="D940"/>
  <c r="D939"/>
  <c r="D938"/>
  <c r="D937"/>
  <c r="D936"/>
  <c r="D935"/>
  <c r="D934"/>
  <c r="D933"/>
  <c r="D932"/>
  <c r="C932"/>
  <c r="B932"/>
  <c r="D931"/>
  <c r="D930"/>
  <c r="D929"/>
  <c r="D928"/>
  <c r="D927"/>
  <c r="D926"/>
  <c r="D925"/>
  <c r="D924"/>
  <c r="D923"/>
  <c r="D922"/>
  <c r="D921"/>
  <c r="D920"/>
  <c r="D919"/>
  <c r="D918"/>
  <c r="D917"/>
  <c r="D916"/>
  <c r="D915"/>
  <c r="D914"/>
  <c r="D913"/>
  <c r="D912"/>
  <c r="D911"/>
  <c r="D910"/>
  <c r="D909"/>
  <c r="D908"/>
  <c r="D907"/>
  <c r="C906"/>
  <c r="D906" s="1"/>
  <c r="B906"/>
  <c r="D905"/>
  <c r="D904"/>
  <c r="D903"/>
  <c r="D902"/>
  <c r="D901"/>
  <c r="D900"/>
  <c r="D899"/>
  <c r="D898"/>
  <c r="D897"/>
  <c r="D896"/>
  <c r="D895"/>
  <c r="D894"/>
  <c r="D893"/>
  <c r="D892"/>
  <c r="D891"/>
  <c r="D890"/>
  <c r="D889"/>
  <c r="D888"/>
  <c r="D887"/>
  <c r="D886"/>
  <c r="D885"/>
  <c r="D884"/>
  <c r="D883"/>
  <c r="D882"/>
  <c r="C881"/>
  <c r="D881" s="1"/>
  <c r="B881"/>
  <c r="D880"/>
  <c r="D879"/>
  <c r="D878"/>
  <c r="D877"/>
  <c r="D876"/>
  <c r="D875"/>
  <c r="D874"/>
  <c r="D873"/>
  <c r="D872"/>
  <c r="D871"/>
  <c r="D870"/>
  <c r="D869"/>
  <c r="D868"/>
  <c r="D867"/>
  <c r="D866"/>
  <c r="D865"/>
  <c r="D864"/>
  <c r="D863"/>
  <c r="D862"/>
  <c r="D861"/>
  <c r="D860"/>
  <c r="D859"/>
  <c r="D858"/>
  <c r="D857"/>
  <c r="C856"/>
  <c r="C855" s="1"/>
  <c r="D855" s="1"/>
  <c r="B856"/>
  <c r="D854"/>
  <c r="D853"/>
  <c r="C853"/>
  <c r="B853"/>
  <c r="D852"/>
  <c r="D851"/>
  <c r="C851"/>
  <c r="B851"/>
  <c r="D850"/>
  <c r="D849"/>
  <c r="D848"/>
  <c r="D847"/>
  <c r="C846"/>
  <c r="C832" s="1"/>
  <c r="B846"/>
  <c r="D845"/>
  <c r="D844"/>
  <c r="D843"/>
  <c r="D842"/>
  <c r="D841"/>
  <c r="D840"/>
  <c r="D839"/>
  <c r="D838"/>
  <c r="D837"/>
  <c r="D836"/>
  <c r="D835"/>
  <c r="D834"/>
  <c r="C833"/>
  <c r="D833" s="1"/>
  <c r="B833"/>
  <c r="B832" s="1"/>
  <c r="D831"/>
  <c r="D830"/>
  <c r="D829"/>
  <c r="D828"/>
  <c r="D827"/>
  <c r="D826"/>
  <c r="D825"/>
  <c r="D824"/>
  <c r="D823"/>
  <c r="D822"/>
  <c r="D821"/>
  <c r="D820"/>
  <c r="D819"/>
  <c r="D818"/>
  <c r="D817"/>
  <c r="D816"/>
  <c r="D815"/>
  <c r="C815"/>
  <c r="B815"/>
  <c r="D814"/>
  <c r="D813"/>
  <c r="D812"/>
  <c r="D811"/>
  <c r="D810"/>
  <c r="D809"/>
  <c r="D808"/>
  <c r="D807"/>
  <c r="D806"/>
  <c r="D805"/>
  <c r="C805"/>
  <c r="B805"/>
  <c r="D804"/>
  <c r="D803"/>
  <c r="D802"/>
  <c r="D801"/>
  <c r="D800"/>
  <c r="D799"/>
  <c r="C798"/>
  <c r="D798" s="1"/>
  <c r="B798"/>
  <c r="D797"/>
  <c r="D796"/>
  <c r="C795"/>
  <c r="D795" s="1"/>
  <c r="B795"/>
  <c r="D794"/>
  <c r="D793"/>
  <c r="D792"/>
  <c r="D791"/>
  <c r="D790"/>
  <c r="C789"/>
  <c r="D789" s="1"/>
  <c r="B789"/>
  <c r="D788"/>
  <c r="D787"/>
  <c r="D786"/>
  <c r="D785"/>
  <c r="D784"/>
  <c r="D783"/>
  <c r="C782"/>
  <c r="D782" s="1"/>
  <c r="B782"/>
  <c r="D781"/>
  <c r="D780"/>
  <c r="D779"/>
  <c r="D778"/>
  <c r="D777"/>
  <c r="C776"/>
  <c r="D776" s="1"/>
  <c r="B776"/>
  <c r="D775"/>
  <c r="D774"/>
  <c r="D773"/>
  <c r="D772"/>
  <c r="D771"/>
  <c r="D770"/>
  <c r="D769"/>
  <c r="C768"/>
  <c r="D768" s="1"/>
  <c r="B768"/>
  <c r="D767"/>
  <c r="D766"/>
  <c r="D765"/>
  <c r="C764"/>
  <c r="D764" s="1"/>
  <c r="B764"/>
  <c r="D763"/>
  <c r="D762"/>
  <c r="D761"/>
  <c r="D760"/>
  <c r="D759"/>
  <c r="D758"/>
  <c r="D757"/>
  <c r="D756"/>
  <c r="D755"/>
  <c r="D754"/>
  <c r="C754"/>
  <c r="C753" s="1"/>
  <c r="D753" s="1"/>
  <c r="B754"/>
  <c r="B753"/>
  <c r="D752"/>
  <c r="C751"/>
  <c r="D751" s="1"/>
  <c r="B751"/>
  <c r="D750"/>
  <c r="C749"/>
  <c r="D749" s="1"/>
  <c r="B749"/>
  <c r="D748"/>
  <c r="D747"/>
  <c r="D746"/>
  <c r="D745"/>
  <c r="D744"/>
  <c r="D743"/>
  <c r="D742"/>
  <c r="D741"/>
  <c r="C740"/>
  <c r="D740" s="1"/>
  <c r="B740"/>
  <c r="D739"/>
  <c r="D738"/>
  <c r="C737"/>
  <c r="D737" s="1"/>
  <c r="B737"/>
  <c r="D736"/>
  <c r="D735"/>
  <c r="D734"/>
  <c r="D733"/>
  <c r="C733"/>
  <c r="B733"/>
  <c r="D732"/>
  <c r="D731"/>
  <c r="D730"/>
  <c r="C729"/>
  <c r="D729" s="1"/>
  <c r="B729"/>
  <c r="D728"/>
  <c r="D727"/>
  <c r="D726"/>
  <c r="D725"/>
  <c r="C724"/>
  <c r="D724" s="1"/>
  <c r="B724"/>
  <c r="D723"/>
  <c r="D722"/>
  <c r="D721"/>
  <c r="C720"/>
  <c r="D720" s="1"/>
  <c r="B720"/>
  <c r="D719"/>
  <c r="D718"/>
  <c r="D717"/>
  <c r="C717"/>
  <c r="B717"/>
  <c r="D716"/>
  <c r="D715"/>
  <c r="D714"/>
  <c r="D713"/>
  <c r="D712"/>
  <c r="D711"/>
  <c r="D710"/>
  <c r="D709"/>
  <c r="D708"/>
  <c r="D707"/>
  <c r="D706"/>
  <c r="C705"/>
  <c r="D705" s="1"/>
  <c r="B705"/>
  <c r="D704"/>
  <c r="D703"/>
  <c r="D702"/>
  <c r="D701"/>
  <c r="C701"/>
  <c r="B701"/>
  <c r="D700"/>
  <c r="D699"/>
  <c r="D698"/>
  <c r="D697"/>
  <c r="D696"/>
  <c r="D695"/>
  <c r="D694"/>
  <c r="D693"/>
  <c r="D692"/>
  <c r="D691"/>
  <c r="D690"/>
  <c r="D689"/>
  <c r="C688"/>
  <c r="C682" s="1"/>
  <c r="D682" s="1"/>
  <c r="B688"/>
  <c r="D687"/>
  <c r="D686"/>
  <c r="D685"/>
  <c r="D684"/>
  <c r="C683"/>
  <c r="D683" s="1"/>
  <c r="B683"/>
  <c r="B682" s="1"/>
  <c r="D681"/>
  <c r="C680"/>
  <c r="D680" s="1"/>
  <c r="B680"/>
  <c r="D679"/>
  <c r="D678"/>
  <c r="D677"/>
  <c r="D676"/>
  <c r="D675"/>
  <c r="D674"/>
  <c r="D673"/>
  <c r="C672"/>
  <c r="D672" s="1"/>
  <c r="B672"/>
  <c r="D671"/>
  <c r="D670"/>
  <c r="D669"/>
  <c r="D668"/>
  <c r="C667"/>
  <c r="D667" s="1"/>
  <c r="B667"/>
  <c r="D666"/>
  <c r="D665"/>
  <c r="D664"/>
  <c r="D663"/>
  <c r="C663"/>
  <c r="B663"/>
  <c r="D662"/>
  <c r="D661"/>
  <c r="C660"/>
  <c r="D660" s="1"/>
  <c r="B660"/>
  <c r="D659"/>
  <c r="D658"/>
  <c r="C657"/>
  <c r="D657" s="1"/>
  <c r="B657"/>
  <c r="D656"/>
  <c r="D655"/>
  <c r="D654"/>
  <c r="C654"/>
  <c r="B654"/>
  <c r="D653"/>
  <c r="D652"/>
  <c r="D651"/>
  <c r="C651"/>
  <c r="B651"/>
  <c r="D650"/>
  <c r="D649"/>
  <c r="C648"/>
  <c r="B648"/>
  <c r="D648" s="1"/>
  <c r="D647"/>
  <c r="D646"/>
  <c r="D645"/>
  <c r="D644"/>
  <c r="D643"/>
  <c r="C643"/>
  <c r="B643"/>
  <c r="D642"/>
  <c r="D641"/>
  <c r="D640"/>
  <c r="D639"/>
  <c r="D638"/>
  <c r="D637"/>
  <c r="D636"/>
  <c r="D635"/>
  <c r="C634"/>
  <c r="D634" s="1"/>
  <c r="B634"/>
  <c r="D633"/>
  <c r="D632"/>
  <c r="D631"/>
  <c r="D630"/>
  <c r="D629"/>
  <c r="D628"/>
  <c r="D627"/>
  <c r="C627"/>
  <c r="B627"/>
  <c r="D626"/>
  <c r="D625"/>
  <c r="D624"/>
  <c r="D623"/>
  <c r="D622"/>
  <c r="D621"/>
  <c r="C620"/>
  <c r="D620" s="1"/>
  <c r="B620"/>
  <c r="D619"/>
  <c r="D618"/>
  <c r="D617"/>
  <c r="D616"/>
  <c r="D615"/>
  <c r="D614"/>
  <c r="D613"/>
  <c r="D612"/>
  <c r="C612"/>
  <c r="B612"/>
  <c r="D611"/>
  <c r="D610"/>
  <c r="D609"/>
  <c r="D608"/>
  <c r="D607"/>
  <c r="D606"/>
  <c r="D605"/>
  <c r="D604"/>
  <c r="D603"/>
  <c r="C602"/>
  <c r="C564" s="1"/>
  <c r="B602"/>
  <c r="D601"/>
  <c r="D600"/>
  <c r="D599"/>
  <c r="D598"/>
  <c r="C598"/>
  <c r="B598"/>
  <c r="D597"/>
  <c r="D596"/>
  <c r="D595"/>
  <c r="D594"/>
  <c r="D593"/>
  <c r="D592"/>
  <c r="D591"/>
  <c r="D590"/>
  <c r="D589"/>
  <c r="C589"/>
  <c r="B589"/>
  <c r="D588"/>
  <c r="D587"/>
  <c r="C587"/>
  <c r="B587"/>
  <c r="D586"/>
  <c r="D585"/>
  <c r="D584"/>
  <c r="D583"/>
  <c r="D582"/>
  <c r="D581"/>
  <c r="D580"/>
  <c r="C579"/>
  <c r="D579" s="1"/>
  <c r="B579"/>
  <c r="D578"/>
  <c r="D577"/>
  <c r="D576"/>
  <c r="D575"/>
  <c r="D574"/>
  <c r="D573"/>
  <c r="D572"/>
  <c r="D571"/>
  <c r="D570"/>
  <c r="D569"/>
  <c r="D568"/>
  <c r="D567"/>
  <c r="D566"/>
  <c r="C565"/>
  <c r="D565" s="1"/>
  <c r="B565"/>
  <c r="B564" s="1"/>
  <c r="D563"/>
  <c r="D562"/>
  <c r="D561"/>
  <c r="C560"/>
  <c r="D560" s="1"/>
  <c r="B560"/>
  <c r="D559"/>
  <c r="D558"/>
  <c r="D557"/>
  <c r="D556"/>
  <c r="D555"/>
  <c r="D554"/>
  <c r="D553"/>
  <c r="C553"/>
  <c r="B553"/>
  <c r="D552"/>
  <c r="D551"/>
  <c r="D550"/>
  <c r="D549"/>
  <c r="D548"/>
  <c r="D547"/>
  <c r="D546"/>
  <c r="D545"/>
  <c r="D544"/>
  <c r="C544"/>
  <c r="B544"/>
  <c r="D543"/>
  <c r="D542"/>
  <c r="D541"/>
  <c r="D540"/>
  <c r="D539"/>
  <c r="D538"/>
  <c r="D537"/>
  <c r="D536"/>
  <c r="D535"/>
  <c r="D534"/>
  <c r="D533"/>
  <c r="C533"/>
  <c r="B533"/>
  <c r="D532"/>
  <c r="D531"/>
  <c r="D530"/>
  <c r="D529"/>
  <c r="D528"/>
  <c r="D527"/>
  <c r="D526"/>
  <c r="D525"/>
  <c r="C525"/>
  <c r="B525"/>
  <c r="B508" s="1"/>
  <c r="D524"/>
  <c r="D523"/>
  <c r="D522"/>
  <c r="D521"/>
  <c r="D520"/>
  <c r="D519"/>
  <c r="D518"/>
  <c r="D517"/>
  <c r="D516"/>
  <c r="D515"/>
  <c r="D514"/>
  <c r="D513"/>
  <c r="D512"/>
  <c r="D511"/>
  <c r="D510"/>
  <c r="D509"/>
  <c r="C509"/>
  <c r="B509"/>
  <c r="C508"/>
  <c r="D507"/>
  <c r="D506"/>
  <c r="D505"/>
  <c r="D504"/>
  <c r="C503"/>
  <c r="D503" s="1"/>
  <c r="B503"/>
  <c r="D502"/>
  <c r="D501"/>
  <c r="D500"/>
  <c r="C500"/>
  <c r="B500"/>
  <c r="D499"/>
  <c r="D498"/>
  <c r="D497"/>
  <c r="C496"/>
  <c r="D496" s="1"/>
  <c r="B496"/>
  <c r="D495"/>
  <c r="D494"/>
  <c r="D493"/>
  <c r="D492"/>
  <c r="D491"/>
  <c r="D490"/>
  <c r="C489"/>
  <c r="D489" s="1"/>
  <c r="B489"/>
  <c r="D488"/>
  <c r="D487"/>
  <c r="D486"/>
  <c r="D485"/>
  <c r="C484"/>
  <c r="D484" s="1"/>
  <c r="B484"/>
  <c r="D483"/>
  <c r="D482"/>
  <c r="D481"/>
  <c r="D480"/>
  <c r="D479"/>
  <c r="C479"/>
  <c r="B479"/>
  <c r="D478"/>
  <c r="D477"/>
  <c r="D476"/>
  <c r="D475"/>
  <c r="D474"/>
  <c r="D473"/>
  <c r="C473"/>
  <c r="B473"/>
  <c r="D472"/>
  <c r="D471"/>
  <c r="D470"/>
  <c r="D469"/>
  <c r="D468"/>
  <c r="D467"/>
  <c r="C467"/>
  <c r="B467"/>
  <c r="D466"/>
  <c r="D465"/>
  <c r="D464"/>
  <c r="D463"/>
  <c r="D462"/>
  <c r="D461"/>
  <c r="D460"/>
  <c r="D459"/>
  <c r="D458"/>
  <c r="C458"/>
  <c r="B458"/>
  <c r="D457"/>
  <c r="D456"/>
  <c r="D455"/>
  <c r="D454"/>
  <c r="C453"/>
  <c r="D453" s="1"/>
  <c r="B453"/>
  <c r="B452" s="1"/>
  <c r="D451"/>
  <c r="D450"/>
  <c r="D449"/>
  <c r="D448"/>
  <c r="D447"/>
  <c r="D446"/>
  <c r="D445"/>
  <c r="D444"/>
  <c r="D443"/>
  <c r="C443"/>
  <c r="B443"/>
  <c r="D442"/>
  <c r="D441"/>
  <c r="D440"/>
  <c r="D439"/>
  <c r="D438"/>
  <c r="D437"/>
  <c r="C437"/>
  <c r="B437"/>
  <c r="D436"/>
  <c r="D435"/>
  <c r="D434"/>
  <c r="C433"/>
  <c r="D433" s="1"/>
  <c r="B433"/>
  <c r="D432"/>
  <c r="D431"/>
  <c r="D430"/>
  <c r="D429"/>
  <c r="C429"/>
  <c r="B429"/>
  <c r="D428"/>
  <c r="D427"/>
  <c r="D426"/>
  <c r="C425"/>
  <c r="D425" s="1"/>
  <c r="B425"/>
  <c r="D424"/>
  <c r="D423"/>
  <c r="D422"/>
  <c r="D421"/>
  <c r="D420"/>
  <c r="C419"/>
  <c r="D419" s="1"/>
  <c r="B419"/>
  <c r="D418"/>
  <c r="D417"/>
  <c r="D416"/>
  <c r="D415"/>
  <c r="D414"/>
  <c r="D413"/>
  <c r="D412"/>
  <c r="C412"/>
  <c r="C397" s="1"/>
  <c r="D397" s="1"/>
  <c r="B412"/>
  <c r="D411"/>
  <c r="D410"/>
  <c r="D409"/>
  <c r="D408"/>
  <c r="D407"/>
  <c r="D406"/>
  <c r="D405"/>
  <c r="D404"/>
  <c r="C403"/>
  <c r="D403" s="1"/>
  <c r="B403"/>
  <c r="B397" s="1"/>
  <c r="D402"/>
  <c r="D401"/>
  <c r="D400"/>
  <c r="D399"/>
  <c r="C398"/>
  <c r="D398" s="1"/>
  <c r="B398"/>
  <c r="D396"/>
  <c r="D395"/>
  <c r="C395"/>
  <c r="B395"/>
  <c r="D394"/>
  <c r="D393"/>
  <c r="D392"/>
  <c r="D391"/>
  <c r="D390"/>
  <c r="D389"/>
  <c r="C389"/>
  <c r="B389"/>
  <c r="D388"/>
  <c r="D387"/>
  <c r="D386"/>
  <c r="D385"/>
  <c r="D384"/>
  <c r="D383"/>
  <c r="D382"/>
  <c r="C381"/>
  <c r="D381" s="1"/>
  <c r="B381"/>
  <c r="D380"/>
  <c r="D379"/>
  <c r="D378"/>
  <c r="D377"/>
  <c r="D376"/>
  <c r="D375"/>
  <c r="D374"/>
  <c r="D373"/>
  <c r="D372"/>
  <c r="C371"/>
  <c r="D371" s="1"/>
  <c r="B371"/>
  <c r="D370"/>
  <c r="D369"/>
  <c r="D368"/>
  <c r="D367"/>
  <c r="D366"/>
  <c r="D365"/>
  <c r="D364"/>
  <c r="D363"/>
  <c r="D362"/>
  <c r="C361"/>
  <c r="D361" s="1"/>
  <c r="B361"/>
  <c r="D360"/>
  <c r="D359"/>
  <c r="D358"/>
  <c r="D357"/>
  <c r="D356"/>
  <c r="D355"/>
  <c r="D354"/>
  <c r="D353"/>
  <c r="D352"/>
  <c r="D351"/>
  <c r="D350"/>
  <c r="D349"/>
  <c r="D348"/>
  <c r="D347"/>
  <c r="D346"/>
  <c r="D345"/>
  <c r="C345"/>
  <c r="B345"/>
  <c r="D344"/>
  <c r="D343"/>
  <c r="D342"/>
  <c r="D341"/>
  <c r="D340"/>
  <c r="D339"/>
  <c r="D338"/>
  <c r="D337"/>
  <c r="D336"/>
  <c r="C336"/>
  <c r="B336"/>
  <c r="D335"/>
  <c r="D334"/>
  <c r="D333"/>
  <c r="D332"/>
  <c r="D331"/>
  <c r="D330"/>
  <c r="D329"/>
  <c r="C328"/>
  <c r="B328"/>
  <c r="D328" s="1"/>
  <c r="D327"/>
  <c r="D326"/>
  <c r="D325"/>
  <c r="D324"/>
  <c r="D323"/>
  <c r="D322"/>
  <c r="C321"/>
  <c r="D321" s="1"/>
  <c r="B321"/>
  <c r="D320"/>
  <c r="D319"/>
  <c r="D318"/>
  <c r="D317"/>
  <c r="D316"/>
  <c r="D315"/>
  <c r="D314"/>
  <c r="D313"/>
  <c r="C312"/>
  <c r="D312" s="1"/>
  <c r="B312"/>
  <c r="D311"/>
  <c r="D310"/>
  <c r="C309"/>
  <c r="D309" s="1"/>
  <c r="B309"/>
  <c r="B308" s="1"/>
  <c r="D307"/>
  <c r="D306"/>
  <c r="D305"/>
  <c r="D304"/>
  <c r="D303"/>
  <c r="D302"/>
  <c r="D301"/>
  <c r="D300"/>
  <c r="D299"/>
  <c r="D298"/>
  <c r="D297"/>
  <c r="C296"/>
  <c r="C289" s="1"/>
  <c r="D289" s="1"/>
  <c r="B296"/>
  <c r="D295"/>
  <c r="D294"/>
  <c r="D293"/>
  <c r="D292"/>
  <c r="D291"/>
  <c r="D290"/>
  <c r="B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C250"/>
  <c r="D250" s="1"/>
  <c r="B250"/>
  <c r="D249"/>
  <c r="D248"/>
  <c r="C247"/>
  <c r="D247" s="1"/>
  <c r="B247"/>
  <c r="D246"/>
  <c r="D245"/>
  <c r="D244"/>
  <c r="D243"/>
  <c r="D242"/>
  <c r="D241"/>
  <c r="D240"/>
  <c r="D239"/>
  <c r="D238"/>
  <c r="D237"/>
  <c r="D236"/>
  <c r="D235"/>
  <c r="D234"/>
  <c r="D233"/>
  <c r="D232"/>
  <c r="D231"/>
  <c r="C230"/>
  <c r="D230" s="1"/>
  <c r="B230"/>
  <c r="D229"/>
  <c r="D228"/>
  <c r="D227"/>
  <c r="D226"/>
  <c r="D225"/>
  <c r="C224"/>
  <c r="D224" s="1"/>
  <c r="B224"/>
  <c r="D223"/>
  <c r="D222"/>
  <c r="D221"/>
  <c r="D220"/>
  <c r="D219"/>
  <c r="C218"/>
  <c r="D218" s="1"/>
  <c r="B218"/>
  <c r="D217"/>
  <c r="D216"/>
  <c r="D215"/>
  <c r="D214"/>
  <c r="D213"/>
  <c r="C212"/>
  <c r="D212" s="1"/>
  <c r="B212"/>
  <c r="D211"/>
  <c r="D210"/>
  <c r="D209"/>
  <c r="D208"/>
  <c r="D207"/>
  <c r="D206"/>
  <c r="D205"/>
  <c r="D204"/>
  <c r="C204"/>
  <c r="B204"/>
  <c r="D203"/>
  <c r="D202"/>
  <c r="D201"/>
  <c r="D200"/>
  <c r="D199"/>
  <c r="D198"/>
  <c r="C198"/>
  <c r="B198"/>
  <c r="D197"/>
  <c r="D196"/>
  <c r="D195"/>
  <c r="D194"/>
  <c r="D193"/>
  <c r="D192"/>
  <c r="D191"/>
  <c r="C191"/>
  <c r="B191"/>
  <c r="D190"/>
  <c r="D189"/>
  <c r="D188"/>
  <c r="D187"/>
  <c r="D186"/>
  <c r="D185"/>
  <c r="D184"/>
  <c r="C184"/>
  <c r="B184"/>
  <c r="D183"/>
  <c r="D182"/>
  <c r="D181"/>
  <c r="D180"/>
  <c r="D179"/>
  <c r="D178"/>
  <c r="C177"/>
  <c r="D177" s="1"/>
  <c r="B177"/>
  <c r="D176"/>
  <c r="D175"/>
  <c r="D174"/>
  <c r="D173"/>
  <c r="D172"/>
  <c r="D171"/>
  <c r="C170"/>
  <c r="D170" s="1"/>
  <c r="B170"/>
  <c r="D169"/>
  <c r="D168"/>
  <c r="D167"/>
  <c r="D166"/>
  <c r="D165"/>
  <c r="C164"/>
  <c r="D164" s="1"/>
  <c r="B164"/>
  <c r="D163"/>
  <c r="D162"/>
  <c r="D161"/>
  <c r="D160"/>
  <c r="D159"/>
  <c r="D158"/>
  <c r="D157"/>
  <c r="C156"/>
  <c r="D156" s="1"/>
  <c r="B156"/>
  <c r="D155"/>
  <c r="D154"/>
  <c r="D153"/>
  <c r="D152"/>
  <c r="D151"/>
  <c r="D150"/>
  <c r="C149"/>
  <c r="D149" s="1"/>
  <c r="B149"/>
  <c r="D148"/>
  <c r="D147"/>
  <c r="D146"/>
  <c r="D145"/>
  <c r="D144"/>
  <c r="D143"/>
  <c r="D142"/>
  <c r="D141"/>
  <c r="D140"/>
  <c r="D139"/>
  <c r="D138"/>
  <c r="D137"/>
  <c r="D136"/>
  <c r="C135"/>
  <c r="D135" s="1"/>
  <c r="B135"/>
  <c r="D134"/>
  <c r="D133"/>
  <c r="D132"/>
  <c r="D131"/>
  <c r="D130"/>
  <c r="D129"/>
  <c r="D128"/>
  <c r="D127"/>
  <c r="D126"/>
  <c r="D125"/>
  <c r="C124"/>
  <c r="D124" s="1"/>
  <c r="B124"/>
  <c r="D123"/>
  <c r="D122"/>
  <c r="D121"/>
  <c r="D120"/>
  <c r="D119"/>
  <c r="D118"/>
  <c r="D117"/>
  <c r="D116"/>
  <c r="C115"/>
  <c r="D115" s="1"/>
  <c r="B115"/>
  <c r="D114"/>
  <c r="D113"/>
  <c r="D112"/>
  <c r="D111"/>
  <c r="D110"/>
  <c r="D109"/>
  <c r="D108"/>
  <c r="D107"/>
  <c r="D106"/>
  <c r="C105"/>
  <c r="D105" s="1"/>
  <c r="B105"/>
  <c r="D104"/>
  <c r="D103"/>
  <c r="D102"/>
  <c r="D101"/>
  <c r="D100"/>
  <c r="D99"/>
  <c r="D98"/>
  <c r="D97"/>
  <c r="D96"/>
  <c r="D95"/>
  <c r="D94"/>
  <c r="D93"/>
  <c r="C92"/>
  <c r="D92" s="1"/>
  <c r="B92"/>
  <c r="D91"/>
  <c r="D90"/>
  <c r="D89"/>
  <c r="D88"/>
  <c r="D87"/>
  <c r="D86"/>
  <c r="D85"/>
  <c r="D84"/>
  <c r="D83"/>
  <c r="C83"/>
  <c r="B83"/>
  <c r="D82"/>
  <c r="D81"/>
  <c r="D80"/>
  <c r="D79"/>
  <c r="D78"/>
  <c r="D77"/>
  <c r="D76"/>
  <c r="D75"/>
  <c r="D74"/>
  <c r="D73"/>
  <c r="D72"/>
  <c r="C71"/>
  <c r="D71" s="1"/>
  <c r="B71"/>
  <c r="D70"/>
  <c r="D69"/>
  <c r="D68"/>
  <c r="D67"/>
  <c r="D66"/>
  <c r="D65"/>
  <c r="D64"/>
  <c r="D63"/>
  <c r="D62"/>
  <c r="D61"/>
  <c r="D60"/>
  <c r="C60"/>
  <c r="B60"/>
  <c r="D59"/>
  <c r="D58"/>
  <c r="D57"/>
  <c r="D56"/>
  <c r="D55"/>
  <c r="D54"/>
  <c r="D53"/>
  <c r="D52"/>
  <c r="D51"/>
  <c r="D50"/>
  <c r="D49"/>
  <c r="C49"/>
  <c r="B49"/>
  <c r="D48"/>
  <c r="D47"/>
  <c r="D46"/>
  <c r="D45"/>
  <c r="D44"/>
  <c r="D43"/>
  <c r="D42"/>
  <c r="D41"/>
  <c r="D40"/>
  <c r="D39"/>
  <c r="C38"/>
  <c r="D38" s="1"/>
  <c r="B38"/>
  <c r="D37"/>
  <c r="D36"/>
  <c r="D35"/>
  <c r="D34"/>
  <c r="D33"/>
  <c r="D32"/>
  <c r="D31"/>
  <c r="D30"/>
  <c r="D29"/>
  <c r="D28"/>
  <c r="C27"/>
  <c r="D27" s="1"/>
  <c r="B27"/>
  <c r="D26"/>
  <c r="D25"/>
  <c r="D24"/>
  <c r="D23"/>
  <c r="D22"/>
  <c r="D21"/>
  <c r="D20"/>
  <c r="D19"/>
  <c r="C18"/>
  <c r="D18" s="1"/>
  <c r="B18"/>
  <c r="D17"/>
  <c r="D16"/>
  <c r="D15"/>
  <c r="D14"/>
  <c r="D13"/>
  <c r="D12"/>
  <c r="D11"/>
  <c r="D10"/>
  <c r="D9"/>
  <c r="D8"/>
  <c r="D7"/>
  <c r="D6"/>
  <c r="C6"/>
  <c r="C5" s="1"/>
  <c r="B6"/>
  <c r="B5"/>
  <c r="B203" i="83"/>
  <c r="B202" s="1"/>
  <c r="B193"/>
  <c r="B186"/>
  <c r="B175"/>
  <c r="B166"/>
  <c r="B164"/>
  <c r="B161"/>
  <c r="B160" s="1"/>
  <c r="B156"/>
  <c r="B152"/>
  <c r="B149"/>
  <c r="B140"/>
  <c r="B133"/>
  <c r="B124"/>
  <c r="B119"/>
  <c r="B114"/>
  <c r="B109"/>
  <c r="B103"/>
  <c r="B100"/>
  <c r="B95"/>
  <c r="B90"/>
  <c r="B85"/>
  <c r="B84"/>
  <c r="B81"/>
  <c r="B75"/>
  <c r="B71"/>
  <c r="B67"/>
  <c r="B63"/>
  <c r="B57"/>
  <c r="B52"/>
  <c r="B39"/>
  <c r="B33"/>
  <c r="B31" s="1"/>
  <c r="B28"/>
  <c r="B19" s="1"/>
  <c r="B24"/>
  <c r="B20"/>
  <c r="B16"/>
  <c r="B12"/>
  <c r="B7"/>
  <c r="B6" s="1"/>
  <c r="E6" i="79"/>
  <c r="Q7" i="64"/>
  <c r="N7"/>
  <c r="J7"/>
  <c r="F7"/>
  <c r="E7"/>
  <c r="D7"/>
  <c r="C7"/>
  <c r="B8" i="78"/>
  <c r="B7"/>
  <c r="B6"/>
  <c r="B5"/>
  <c r="B32" i="12" l="1"/>
  <c r="D32" s="1"/>
  <c r="D22"/>
  <c r="D5"/>
  <c r="D683" i="71"/>
  <c r="B1379"/>
  <c r="D509"/>
  <c r="D1253"/>
  <c r="D856"/>
  <c r="D6"/>
  <c r="D453"/>
  <c r="D1045"/>
  <c r="D297"/>
  <c r="B453"/>
  <c r="D603"/>
  <c r="D689"/>
  <c r="C754"/>
  <c r="D754" s="1"/>
  <c r="D847"/>
  <c r="B1045"/>
  <c r="D1269"/>
  <c r="D1307"/>
  <c r="C981"/>
  <c r="D981" s="1"/>
  <c r="C1235"/>
  <c r="D1235" s="1"/>
  <c r="D399"/>
  <c r="D882"/>
  <c r="B1378" i="48"/>
  <c r="D5"/>
  <c r="D832"/>
  <c r="D1305"/>
  <c r="D508"/>
  <c r="D564"/>
  <c r="D296"/>
  <c r="D602"/>
  <c r="D688"/>
  <c r="D846"/>
  <c r="D1268"/>
  <c r="D1306"/>
  <c r="C452"/>
  <c r="D452" s="1"/>
  <c r="C980"/>
  <c r="D980" s="1"/>
  <c r="D856"/>
  <c r="D1170"/>
  <c r="C308"/>
  <c r="D308" s="1"/>
  <c r="B38" i="83"/>
  <c r="B108"/>
  <c r="B201"/>
  <c r="B214" s="1"/>
  <c r="B7" i="64"/>
  <c r="C26" i="77"/>
  <c r="C23"/>
  <c r="C12"/>
  <c r="C7"/>
  <c r="C7" i="65"/>
  <c r="A7"/>
  <c r="E7" i="63"/>
  <c r="B7"/>
  <c r="B11" i="59"/>
  <c r="B10"/>
  <c r="B9"/>
  <c r="B8"/>
  <c r="B7"/>
  <c r="B6"/>
  <c r="B5"/>
  <c r="B202" i="60"/>
  <c r="B201" s="1"/>
  <c r="B192"/>
  <c r="B185"/>
  <c r="B174"/>
  <c r="B165"/>
  <c r="B163"/>
  <c r="B160"/>
  <c r="B159"/>
  <c r="B155"/>
  <c r="B151"/>
  <c r="B148"/>
  <c r="B139"/>
  <c r="B132"/>
  <c r="B123"/>
  <c r="B118"/>
  <c r="B113"/>
  <c r="B108"/>
  <c r="B107" s="1"/>
  <c r="B102"/>
  <c r="B99"/>
  <c r="B94"/>
  <c r="B89"/>
  <c r="B84"/>
  <c r="B83"/>
  <c r="B80"/>
  <c r="B74"/>
  <c r="B37" s="1"/>
  <c r="B70"/>
  <c r="B66"/>
  <c r="B62"/>
  <c r="B56"/>
  <c r="B51"/>
  <c r="B38"/>
  <c r="B32"/>
  <c r="B30" s="1"/>
  <c r="B27"/>
  <c r="B23"/>
  <c r="B19"/>
  <c r="B18" s="1"/>
  <c r="B15"/>
  <c r="B11"/>
  <c r="B6"/>
  <c r="B5"/>
  <c r="B40" i="11"/>
  <c r="B35"/>
  <c r="B34"/>
  <c r="B23"/>
  <c r="B18"/>
  <c r="B11"/>
  <c r="B33" s="1"/>
  <c r="B46" s="1"/>
  <c r="B1302" i="56"/>
  <c r="B1300"/>
  <c r="B1295"/>
  <c r="B1294"/>
  <c r="B1286"/>
  <c r="B1282"/>
  <c r="B1269"/>
  <c r="B1261"/>
  <c r="B1236" s="1"/>
  <c r="B1255"/>
  <c r="B1249"/>
  <c r="B1237"/>
  <c r="B1224"/>
  <c r="B1218"/>
  <c r="B1213"/>
  <c r="B1199"/>
  <c r="B1183" s="1"/>
  <c r="B1184"/>
  <c r="B1179"/>
  <c r="B1175"/>
  <c r="B1166"/>
  <c r="B1165"/>
  <c r="B1149"/>
  <c r="B1140"/>
  <c r="B1101" s="1"/>
  <c r="B1121"/>
  <c r="B1102"/>
  <c r="B1091"/>
  <c r="B1084"/>
  <c r="B1077"/>
  <c r="B1076"/>
  <c r="B1073"/>
  <c r="B1056" s="1"/>
  <c r="B1067"/>
  <c r="B1057"/>
  <c r="B1050"/>
  <c r="B1043"/>
  <c r="B1036"/>
  <c r="B1022"/>
  <c r="B1017"/>
  <c r="B990" s="1"/>
  <c r="B1001"/>
  <c r="B991"/>
  <c r="B987"/>
  <c r="B982"/>
  <c r="B975"/>
  <c r="B970"/>
  <c r="B960"/>
  <c r="B926" s="1"/>
  <c r="B950"/>
  <c r="B927"/>
  <c r="B923"/>
  <c r="B920"/>
  <c r="B913"/>
  <c r="B906"/>
  <c r="B900"/>
  <c r="B801" s="1"/>
  <c r="B889"/>
  <c r="B878"/>
  <c r="B852"/>
  <c r="B827"/>
  <c r="B802"/>
  <c r="B795"/>
  <c r="B783"/>
  <c r="B782" s="1"/>
  <c r="B766"/>
  <c r="B758"/>
  <c r="B753"/>
  <c r="B750"/>
  <c r="B744"/>
  <c r="B737"/>
  <c r="B731"/>
  <c r="B709" s="1"/>
  <c r="B723"/>
  <c r="B719"/>
  <c r="B710"/>
  <c r="B707"/>
  <c r="B705"/>
  <c r="B696"/>
  <c r="B693"/>
  <c r="B689"/>
  <c r="B685"/>
  <c r="B680"/>
  <c r="B676"/>
  <c r="B673"/>
  <c r="B661"/>
  <c r="B657"/>
  <c r="B644"/>
  <c r="B638" s="1"/>
  <c r="B639"/>
  <c r="B629"/>
  <c r="B624"/>
  <c r="B620"/>
  <c r="B617"/>
  <c r="B614"/>
  <c r="B611"/>
  <c r="B608"/>
  <c r="B605"/>
  <c r="B600"/>
  <c r="B591"/>
  <c r="B584"/>
  <c r="B577"/>
  <c r="B569"/>
  <c r="B559"/>
  <c r="B521" s="1"/>
  <c r="B555"/>
  <c r="B546"/>
  <c r="B544"/>
  <c r="B536"/>
  <c r="B522"/>
  <c r="B517"/>
  <c r="B510"/>
  <c r="B465" s="1"/>
  <c r="B501"/>
  <c r="B490"/>
  <c r="B482"/>
  <c r="B466"/>
  <c r="B460"/>
  <c r="B457"/>
  <c r="B453"/>
  <c r="B446"/>
  <c r="B441"/>
  <c r="B436"/>
  <c r="B430"/>
  <c r="B424"/>
  <c r="B415"/>
  <c r="B410"/>
  <c r="B409"/>
  <c r="B401"/>
  <c r="B395"/>
  <c r="B391"/>
  <c r="B387"/>
  <c r="B383"/>
  <c r="B377"/>
  <c r="B370"/>
  <c r="B361"/>
  <c r="B355" s="1"/>
  <c r="B356"/>
  <c r="B353"/>
  <c r="B347"/>
  <c r="B339"/>
  <c r="B329"/>
  <c r="B319"/>
  <c r="B303"/>
  <c r="B266" s="1"/>
  <c r="B294"/>
  <c r="B286"/>
  <c r="B279"/>
  <c r="B270"/>
  <c r="B267"/>
  <c r="B255"/>
  <c r="B254"/>
  <c r="B251"/>
  <c r="B248"/>
  <c r="B231"/>
  <c r="B225"/>
  <c r="B219"/>
  <c r="B213"/>
  <c r="B205"/>
  <c r="B199"/>
  <c r="B192"/>
  <c r="B185"/>
  <c r="B178"/>
  <c r="B171"/>
  <c r="B165"/>
  <c r="B157"/>
  <c r="B150"/>
  <c r="B136"/>
  <c r="B125"/>
  <c r="B116"/>
  <c r="B106"/>
  <c r="B93"/>
  <c r="B84"/>
  <c r="B72"/>
  <c r="B61"/>
  <c r="B50"/>
  <c r="B5" s="1"/>
  <c r="B38"/>
  <c r="B27"/>
  <c r="B18"/>
  <c r="B6"/>
  <c r="B76" i="18"/>
  <c r="B52"/>
  <c r="B16"/>
  <c r="B9"/>
  <c r="D8"/>
  <c r="B8"/>
  <c r="B7"/>
  <c r="B93" s="1"/>
  <c r="D77" s="1"/>
  <c r="D7" s="1"/>
  <c r="D93" s="1"/>
  <c r="D6"/>
  <c r="B30" i="70"/>
  <c r="C1379" i="71" l="1"/>
  <c r="D1379" s="1"/>
  <c r="C1378" i="48"/>
  <c r="D1378" s="1"/>
  <c r="B1305" i="56"/>
  <c r="B200" i="60"/>
  <c r="B213" s="1"/>
  <c r="C6" i="77"/>
</calcChain>
</file>

<file path=xl/sharedStrings.xml><?xml version="1.0" encoding="utf-8"?>
<sst xmlns="http://schemas.openxmlformats.org/spreadsheetml/2006/main" count="5186" uniqueCount="2824">
  <si>
    <r>
      <rPr>
        <sz val="12"/>
        <rFont val="宋体"/>
        <family val="3"/>
        <charset val="134"/>
        <scheme val="minor"/>
      </rPr>
      <t>表</t>
    </r>
    <r>
      <rPr>
        <sz val="12"/>
        <rFont val="宋体"/>
        <family val="3"/>
        <charset val="134"/>
        <scheme val="minor"/>
      </rPr>
      <t>1</t>
    </r>
  </si>
  <si>
    <r>
      <rPr>
        <b/>
        <sz val="18"/>
        <rFont val="宋体"/>
        <family val="3"/>
        <charset val="134"/>
        <scheme val="minor"/>
      </rPr>
      <t>2020</t>
    </r>
    <r>
      <rPr>
        <b/>
        <sz val="18"/>
        <rFont val="宋体"/>
        <family val="3"/>
        <charset val="134"/>
        <scheme val="minor"/>
      </rPr>
      <t>年一般公共预算收入表</t>
    </r>
  </si>
  <si>
    <r>
      <rPr>
        <sz val="12"/>
        <rFont val="宋体"/>
        <family val="3"/>
        <charset val="134"/>
      </rPr>
      <t>单位：万元</t>
    </r>
  </si>
  <si>
    <t>项目</t>
  </si>
  <si>
    <t>预算数</t>
  </si>
  <si>
    <r>
      <rPr>
        <sz val="11"/>
        <rFont val="Times New Roman"/>
        <family val="1"/>
      </rPr>
      <t xml:space="preserve">    </t>
    </r>
    <r>
      <rPr>
        <sz val="11"/>
        <rFont val="宋体"/>
        <family val="3"/>
        <charset val="134"/>
      </rPr>
      <t>增值税</t>
    </r>
  </si>
  <si>
    <r>
      <rPr>
        <sz val="11"/>
        <rFont val="Times New Roman"/>
        <family val="1"/>
      </rPr>
      <t xml:space="preserve">    </t>
    </r>
    <r>
      <rPr>
        <sz val="11"/>
        <rFont val="宋体"/>
        <family val="3"/>
        <charset val="134"/>
      </rPr>
      <t>企业所得税</t>
    </r>
  </si>
  <si>
    <r>
      <rPr>
        <sz val="11"/>
        <rFont val="Times New Roman"/>
        <family val="1"/>
      </rPr>
      <t xml:space="preserve">    </t>
    </r>
    <r>
      <rPr>
        <sz val="11"/>
        <rFont val="宋体"/>
        <family val="3"/>
        <charset val="134"/>
      </rPr>
      <t>企业所得税退税</t>
    </r>
  </si>
  <si>
    <r>
      <rPr>
        <sz val="11"/>
        <rFont val="Times New Roman"/>
        <family val="1"/>
      </rPr>
      <t xml:space="preserve">    </t>
    </r>
    <r>
      <rPr>
        <sz val="11"/>
        <rFont val="宋体"/>
        <family val="3"/>
        <charset val="134"/>
      </rPr>
      <t>个人所得税</t>
    </r>
  </si>
  <si>
    <r>
      <rPr>
        <sz val="11"/>
        <rFont val="Times New Roman"/>
        <family val="1"/>
      </rPr>
      <t xml:space="preserve">    </t>
    </r>
    <r>
      <rPr>
        <sz val="11"/>
        <rFont val="宋体"/>
        <family val="3"/>
        <charset val="134"/>
      </rPr>
      <t>资源税</t>
    </r>
  </si>
  <si>
    <r>
      <rPr>
        <sz val="11"/>
        <rFont val="Times New Roman"/>
        <family val="1"/>
      </rPr>
      <t xml:space="preserve">    </t>
    </r>
    <r>
      <rPr>
        <sz val="11"/>
        <rFont val="宋体"/>
        <family val="3"/>
        <charset val="134"/>
      </rPr>
      <t>城市维护建设税</t>
    </r>
  </si>
  <si>
    <r>
      <rPr>
        <sz val="11"/>
        <rFont val="Times New Roman"/>
        <family val="1"/>
      </rPr>
      <t xml:space="preserve">    </t>
    </r>
    <r>
      <rPr>
        <sz val="11"/>
        <rFont val="宋体"/>
        <family val="3"/>
        <charset val="134"/>
      </rPr>
      <t>房产税</t>
    </r>
  </si>
  <si>
    <r>
      <rPr>
        <sz val="11"/>
        <rFont val="Times New Roman"/>
        <family val="1"/>
      </rPr>
      <t xml:space="preserve">    </t>
    </r>
    <r>
      <rPr>
        <sz val="11"/>
        <rFont val="宋体"/>
        <family val="3"/>
        <charset val="134"/>
      </rPr>
      <t>印花税</t>
    </r>
  </si>
  <si>
    <r>
      <rPr>
        <sz val="11"/>
        <rFont val="Times New Roman"/>
        <family val="1"/>
      </rPr>
      <t xml:space="preserve">    </t>
    </r>
    <r>
      <rPr>
        <sz val="11"/>
        <rFont val="宋体"/>
        <family val="3"/>
        <charset val="134"/>
      </rPr>
      <t>城镇土地使用税</t>
    </r>
  </si>
  <si>
    <r>
      <rPr>
        <sz val="11"/>
        <rFont val="Times New Roman"/>
        <family val="1"/>
      </rPr>
      <t xml:space="preserve">    </t>
    </r>
    <r>
      <rPr>
        <sz val="11"/>
        <rFont val="宋体"/>
        <family val="3"/>
        <charset val="134"/>
      </rPr>
      <t>土地增值税</t>
    </r>
  </si>
  <si>
    <r>
      <rPr>
        <sz val="11"/>
        <rFont val="Times New Roman"/>
        <family val="1"/>
      </rPr>
      <t xml:space="preserve">    </t>
    </r>
    <r>
      <rPr>
        <sz val="11"/>
        <rFont val="宋体"/>
        <family val="3"/>
        <charset val="134"/>
      </rPr>
      <t>车船税</t>
    </r>
  </si>
  <si>
    <r>
      <rPr>
        <sz val="11"/>
        <rFont val="Times New Roman"/>
        <family val="1"/>
      </rPr>
      <t xml:space="preserve">    </t>
    </r>
    <r>
      <rPr>
        <sz val="11"/>
        <rFont val="宋体"/>
        <family val="3"/>
        <charset val="134"/>
      </rPr>
      <t>耕地占用税</t>
    </r>
  </si>
  <si>
    <r>
      <rPr>
        <sz val="11"/>
        <rFont val="Times New Roman"/>
        <family val="1"/>
      </rPr>
      <t xml:space="preserve">    </t>
    </r>
    <r>
      <rPr>
        <sz val="11"/>
        <rFont val="宋体"/>
        <family val="3"/>
        <charset val="134"/>
      </rPr>
      <t>契税</t>
    </r>
  </si>
  <si>
    <r>
      <rPr>
        <sz val="11"/>
        <rFont val="Times New Roman"/>
        <family val="1"/>
      </rPr>
      <t xml:space="preserve">    </t>
    </r>
    <r>
      <rPr>
        <sz val="11"/>
        <rFont val="宋体"/>
        <family val="3"/>
        <charset val="134"/>
      </rPr>
      <t>烟叶税</t>
    </r>
  </si>
  <si>
    <r>
      <rPr>
        <sz val="11"/>
        <rFont val="Times New Roman"/>
        <family val="1"/>
      </rPr>
      <t xml:space="preserve">    </t>
    </r>
    <r>
      <rPr>
        <sz val="11"/>
        <rFont val="宋体"/>
        <family val="3"/>
        <charset val="134"/>
      </rPr>
      <t>环境保护税</t>
    </r>
  </si>
  <si>
    <r>
      <rPr>
        <sz val="11"/>
        <rFont val="Times New Roman"/>
        <family val="1"/>
      </rPr>
      <t xml:space="preserve">    </t>
    </r>
    <r>
      <rPr>
        <sz val="11"/>
        <rFont val="宋体"/>
        <family val="3"/>
        <charset val="134"/>
      </rPr>
      <t>其他税收收入</t>
    </r>
  </si>
  <si>
    <r>
      <rPr>
        <sz val="11"/>
        <rFont val="Times New Roman"/>
        <family val="1"/>
      </rPr>
      <t xml:space="preserve">    </t>
    </r>
    <r>
      <rPr>
        <sz val="11"/>
        <rFont val="宋体"/>
        <family val="3"/>
        <charset val="134"/>
      </rPr>
      <t>专项收入</t>
    </r>
  </si>
  <si>
    <r>
      <rPr>
        <sz val="11"/>
        <rFont val="Times New Roman"/>
        <family val="1"/>
      </rPr>
      <t xml:space="preserve">    </t>
    </r>
    <r>
      <rPr>
        <sz val="11"/>
        <rFont val="宋体"/>
        <family val="3"/>
        <charset val="134"/>
      </rPr>
      <t>行政事业性收费收入</t>
    </r>
  </si>
  <si>
    <r>
      <rPr>
        <sz val="11"/>
        <rFont val="Times New Roman"/>
        <family val="1"/>
      </rPr>
      <t xml:space="preserve">    </t>
    </r>
    <r>
      <rPr>
        <sz val="11"/>
        <rFont val="宋体"/>
        <family val="3"/>
        <charset val="134"/>
      </rPr>
      <t>罚没收入</t>
    </r>
  </si>
  <si>
    <r>
      <rPr>
        <sz val="11"/>
        <rFont val="Times New Roman"/>
        <family val="1"/>
      </rPr>
      <t xml:space="preserve">    </t>
    </r>
    <r>
      <rPr>
        <sz val="11"/>
        <rFont val="宋体"/>
        <family val="3"/>
        <charset val="134"/>
      </rPr>
      <t>国有资本经营收入</t>
    </r>
  </si>
  <si>
    <r>
      <rPr>
        <sz val="11"/>
        <rFont val="Times New Roman"/>
        <family val="1"/>
      </rPr>
      <t xml:space="preserve">    </t>
    </r>
    <r>
      <rPr>
        <sz val="11"/>
        <rFont val="宋体"/>
        <family val="3"/>
        <charset val="134"/>
      </rPr>
      <t>国有资源（资产）有偿使用收入</t>
    </r>
  </si>
  <si>
    <r>
      <rPr>
        <sz val="11"/>
        <rFont val="Times New Roman"/>
        <family val="1"/>
      </rPr>
      <t xml:space="preserve">    </t>
    </r>
    <r>
      <rPr>
        <sz val="11"/>
        <rFont val="宋体"/>
        <family val="3"/>
        <charset val="134"/>
      </rPr>
      <t>捐赠收入</t>
    </r>
  </si>
  <si>
    <r>
      <rPr>
        <sz val="11"/>
        <rFont val="Times New Roman"/>
        <family val="1"/>
      </rPr>
      <t xml:space="preserve">    </t>
    </r>
    <r>
      <rPr>
        <sz val="11"/>
        <rFont val="宋体"/>
        <family val="3"/>
        <charset val="134"/>
      </rPr>
      <t>政府住房基金收入</t>
    </r>
  </si>
  <si>
    <r>
      <rPr>
        <sz val="11"/>
        <rFont val="Times New Roman"/>
        <family val="1"/>
      </rPr>
      <t xml:space="preserve">    </t>
    </r>
    <r>
      <rPr>
        <sz val="11"/>
        <rFont val="宋体"/>
        <family val="3"/>
        <charset val="134"/>
      </rPr>
      <t>其他收入</t>
    </r>
  </si>
  <si>
    <r>
      <rPr>
        <sz val="12"/>
        <rFont val="宋体"/>
        <family val="3"/>
        <charset val="134"/>
        <scheme val="minor"/>
      </rPr>
      <t>表</t>
    </r>
    <r>
      <rPr>
        <sz val="12"/>
        <rFont val="宋体"/>
        <family val="3"/>
        <charset val="134"/>
        <scheme val="minor"/>
      </rPr>
      <t>2</t>
    </r>
  </si>
  <si>
    <r>
      <rPr>
        <b/>
        <sz val="18"/>
        <rFont val="宋体"/>
        <family val="3"/>
        <charset val="134"/>
        <scheme val="minor"/>
      </rPr>
      <t>2020</t>
    </r>
    <r>
      <rPr>
        <b/>
        <sz val="18"/>
        <rFont val="宋体"/>
        <family val="3"/>
        <charset val="134"/>
        <scheme val="minor"/>
      </rPr>
      <t>年一般公共预算支出表</t>
    </r>
  </si>
  <si>
    <t>一、一般公共服务</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</si>
  <si>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</si>
  <si>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</si>
  <si>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</si>
  <si>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</si>
  <si>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</si>
  <si>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</si>
  <si>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</si>
  <si>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</si>
  <si>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</si>
  <si>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</si>
  <si>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</si>
  <si>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</si>
  <si>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</si>
  <si>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</si>
  <si>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</si>
  <si>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</si>
  <si>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</si>
  <si>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</si>
  <si>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</si>
  <si>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</si>
  <si>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</si>
  <si>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二十三、债务付息支出</t>
  </si>
  <si>
    <t>二十四、债务发行费用支出</t>
  </si>
  <si>
    <t>二十五、其他支出</t>
  </si>
  <si>
    <t>支出合计</t>
  </si>
  <si>
    <t>表3</t>
  </si>
  <si>
    <r>
      <rPr>
        <sz val="11"/>
        <rFont val="宋体"/>
        <family val="3"/>
        <charset val="134"/>
      </rPr>
      <t>单位：万元</t>
    </r>
  </si>
  <si>
    <t>合   计</t>
  </si>
  <si>
    <t>表4</t>
  </si>
  <si>
    <t>2020年一般公共预算本级财力基本支出表</t>
  </si>
  <si>
    <r>
      <rPr>
        <sz val="11"/>
        <rFont val="宋体"/>
        <family val="3"/>
        <charset val="134"/>
      </rPr>
      <t>一、一般公共服务</t>
    </r>
  </si>
  <si>
    <r>
      <rPr>
        <sz val="11"/>
        <rFont val="宋体"/>
        <family val="3"/>
        <charset val="134"/>
      </rPr>
      <t>二、外交支出</t>
    </r>
  </si>
  <si>
    <r>
      <rPr>
        <sz val="11"/>
        <rFont val="宋体"/>
        <family val="3"/>
        <charset val="134"/>
      </rPr>
      <t>三、国防支出</t>
    </r>
  </si>
  <si>
    <r>
      <rPr>
        <sz val="11"/>
        <rFont val="宋体"/>
        <family val="3"/>
        <charset val="134"/>
      </rPr>
      <t>四、公共安全支出</t>
    </r>
  </si>
  <si>
    <r>
      <rPr>
        <sz val="11"/>
        <rFont val="宋体"/>
        <family val="3"/>
        <charset val="134"/>
      </rPr>
      <t>五、教育支出</t>
    </r>
  </si>
  <si>
    <r>
      <rPr>
        <sz val="11"/>
        <rFont val="宋体"/>
        <family val="3"/>
        <charset val="134"/>
      </rPr>
      <t>六、科学技术支出</t>
    </r>
  </si>
  <si>
    <r>
      <rPr>
        <sz val="11"/>
        <rFont val="宋体"/>
        <family val="3"/>
        <charset val="134"/>
      </rPr>
      <t>七、文化旅游体育与传媒支出</t>
    </r>
  </si>
  <si>
    <r>
      <rPr>
        <sz val="11"/>
        <rFont val="宋体"/>
        <family val="3"/>
        <charset val="134"/>
      </rPr>
      <t>八、社会保障和就业支出</t>
    </r>
  </si>
  <si>
    <r>
      <rPr>
        <sz val="11"/>
        <rFont val="宋体"/>
        <family val="3"/>
        <charset val="134"/>
      </rPr>
      <t>九、卫生健康支出</t>
    </r>
  </si>
  <si>
    <r>
      <rPr>
        <sz val="11"/>
        <rFont val="宋体"/>
        <family val="3"/>
        <charset val="134"/>
      </rPr>
      <t>十、节能环保支出</t>
    </r>
  </si>
  <si>
    <r>
      <rPr>
        <sz val="11"/>
        <rFont val="宋体"/>
        <family val="3"/>
        <charset val="134"/>
      </rPr>
      <t>十一、城乡社区支出</t>
    </r>
  </si>
  <si>
    <r>
      <rPr>
        <sz val="11"/>
        <rFont val="宋体"/>
        <family val="3"/>
        <charset val="134"/>
      </rPr>
      <t>十二、农林水支出</t>
    </r>
  </si>
  <si>
    <r>
      <rPr>
        <sz val="11"/>
        <rFont val="宋体"/>
        <family val="3"/>
        <charset val="134"/>
      </rPr>
      <t>十三、交通运输支出</t>
    </r>
  </si>
  <si>
    <r>
      <rPr>
        <sz val="11"/>
        <rFont val="宋体"/>
        <family val="3"/>
        <charset val="134"/>
      </rPr>
      <t>十四、资源勘探信息等支出</t>
    </r>
  </si>
  <si>
    <r>
      <rPr>
        <sz val="11"/>
        <rFont val="宋体"/>
        <family val="3"/>
        <charset val="134"/>
      </rPr>
      <t>十五、商业服务业等支出</t>
    </r>
  </si>
  <si>
    <r>
      <rPr>
        <sz val="11"/>
        <rFont val="宋体"/>
        <family val="3"/>
        <charset val="134"/>
      </rPr>
      <t>十六、金融支出</t>
    </r>
  </si>
  <si>
    <r>
      <rPr>
        <sz val="11"/>
        <rFont val="宋体"/>
        <family val="3"/>
        <charset val="134"/>
      </rPr>
      <t>十七、援助其他地区支出</t>
    </r>
  </si>
  <si>
    <r>
      <rPr>
        <sz val="11"/>
        <rFont val="宋体"/>
        <family val="3"/>
        <charset val="134"/>
      </rPr>
      <t>十八、自然资源海洋气象等支出</t>
    </r>
  </si>
  <si>
    <r>
      <rPr>
        <sz val="11"/>
        <rFont val="宋体"/>
        <family val="3"/>
        <charset val="134"/>
      </rPr>
      <t>十九、住房保障支出</t>
    </r>
  </si>
  <si>
    <r>
      <rPr>
        <sz val="11"/>
        <rFont val="宋体"/>
        <family val="3"/>
        <charset val="134"/>
      </rPr>
      <t>二十、粮油物资储备支出</t>
    </r>
  </si>
  <si>
    <r>
      <rPr>
        <sz val="11"/>
        <rFont val="宋体"/>
        <family val="3"/>
        <charset val="134"/>
      </rPr>
      <t>二十一、灾害防治及应急管理支出</t>
    </r>
  </si>
  <si>
    <r>
      <rPr>
        <sz val="11"/>
        <rFont val="宋体"/>
        <family val="3"/>
        <charset val="134"/>
      </rPr>
      <t>二十二、预备费</t>
    </r>
  </si>
  <si>
    <r>
      <rPr>
        <sz val="11"/>
        <rFont val="宋体"/>
        <family val="3"/>
        <charset val="134"/>
      </rPr>
      <t>二十三、债务付息支出</t>
    </r>
  </si>
  <si>
    <r>
      <rPr>
        <sz val="11"/>
        <rFont val="宋体"/>
        <family val="3"/>
        <charset val="134"/>
      </rPr>
      <t>二十四、债务发行费用支出</t>
    </r>
  </si>
  <si>
    <r>
      <rPr>
        <sz val="11"/>
        <rFont val="宋体"/>
        <family val="3"/>
        <charset val="134"/>
      </rPr>
      <t>二十五、其他支出</t>
    </r>
  </si>
  <si>
    <t>合 计</t>
  </si>
  <si>
    <t>表5</t>
  </si>
  <si>
    <r>
      <rPr>
        <b/>
        <sz val="18"/>
        <rFont val="宋体"/>
        <family val="3"/>
        <charset val="134"/>
        <scheme val="minor"/>
      </rPr>
      <t>2020</t>
    </r>
    <r>
      <rPr>
        <b/>
        <sz val="18"/>
        <rFont val="宋体"/>
        <family val="3"/>
        <charset val="134"/>
        <scheme val="minor"/>
      </rPr>
      <t>年一般公共预算收支平衡表</t>
    </r>
  </si>
  <si>
    <t>单位：万元</t>
  </si>
  <si>
    <t>收入</t>
  </si>
  <si>
    <t>支出</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</si>
  <si>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</si>
  <si>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</si>
  <si>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</si>
  <si>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</si>
  <si>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</si>
  <si>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</si>
  <si>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</si>
  <si>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</si>
  <si>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</si>
  <si>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</si>
  <si>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</si>
  <si>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</si>
  <si>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t>
  </si>
  <si>
    <t xml:space="preserve">      消费税税收返还收入</t>
  </si>
  <si>
    <t xml:space="preserve">      增值税五五分享税收返还收入</t>
  </si>
  <si>
    <t xml:space="preserve">      其他返还性收入</t>
  </si>
  <si>
    <r>
      <rPr>
        <b/>
        <sz val="10"/>
        <rFont val="Times New Roman"/>
        <family val="1"/>
      </rPr>
      <t xml:space="preserve">    </t>
    </r>
    <r>
      <rPr>
        <b/>
        <sz val="10"/>
        <rFont val="宋体"/>
        <family val="3"/>
        <charset val="134"/>
      </rPr>
      <t>一般性转移支付收入</t>
    </r>
  </si>
  <si>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</si>
  <si>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</si>
  <si>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</si>
  <si>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</si>
  <si>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</si>
  <si>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</si>
  <si>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</si>
  <si>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</si>
  <si>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</si>
  <si>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</si>
  <si>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</si>
  <si>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</si>
  <si>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</si>
  <si>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</si>
  <si>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</si>
  <si>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</si>
  <si>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</si>
  <si>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</si>
  <si>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</si>
  <si>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</si>
  <si>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</si>
  <si>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</si>
  <si>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</si>
  <si>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</si>
  <si>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</si>
  <si>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</si>
  <si>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</si>
  <si>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</si>
  <si>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</si>
  <si>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</si>
  <si>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</si>
  <si>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</si>
  <si>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</si>
  <si>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</si>
  <si>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</si>
  <si>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</si>
  <si>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</si>
  <si>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</si>
  <si>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</si>
  <si>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</si>
  <si>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</si>
  <si>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</si>
  <si>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</si>
  <si>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</si>
  <si>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</si>
  <si>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</si>
  <si>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</si>
  <si>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</si>
  <si>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</si>
  <si>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</si>
  <si>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</si>
  <si>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</si>
  <si>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</si>
  <si>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</si>
  <si>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</si>
  <si>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</si>
  <si>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 xml:space="preserve">  上年结余收入</t>
  </si>
  <si>
    <t xml:space="preserve">  调入资金</t>
  </si>
  <si>
    <t xml:space="preserve">  调出资金</t>
  </si>
  <si>
    <t xml:space="preserve">    从政府性基金预算调入</t>
  </si>
  <si>
    <t xml:space="preserve">  年终结余</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</si>
  <si>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</si>
  <si>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</si>
  <si>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</si>
  <si>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</si>
  <si>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</si>
  <si>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</si>
  <si>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</si>
  <si>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</si>
  <si>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</si>
  <si>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</si>
  <si>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</si>
  <si>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</si>
  <si>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</si>
  <si>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表6</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</si>
  <si>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</si>
  <si>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</si>
  <si>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</si>
  <si>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</si>
  <si>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</si>
  <si>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</si>
  <si>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</si>
  <si>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</si>
  <si>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</si>
  <si>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</si>
  <si>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</si>
  <si>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</si>
  <si>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</si>
  <si>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</si>
  <si>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</si>
  <si>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</si>
  <si>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</si>
  <si>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</si>
  <si>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</si>
  <si>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</si>
  <si>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</si>
  <si>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</si>
  <si>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</si>
  <si>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</si>
  <si>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</si>
  <si>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</si>
  <si>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</si>
  <si>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</si>
  <si>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</si>
  <si>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</si>
  <si>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应对气象变化管理事务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</si>
  <si>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</si>
  <si>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</si>
  <si>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</si>
  <si>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</si>
  <si>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</si>
  <si>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</si>
  <si>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</si>
  <si>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</si>
  <si>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</si>
  <si>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</si>
  <si>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</si>
  <si>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</si>
  <si>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</si>
  <si>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</si>
  <si>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</si>
  <si>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</si>
  <si>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</si>
  <si>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</si>
  <si>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</si>
  <si>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</si>
  <si>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</si>
  <si>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</si>
  <si>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</si>
  <si>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</si>
  <si>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</si>
  <si>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</si>
  <si>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</si>
  <si>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</si>
  <si>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</si>
  <si>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</si>
  <si>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</si>
  <si>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</si>
  <si>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检验免疫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</si>
  <si>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</si>
  <si>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</si>
  <si>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</si>
  <si>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</si>
  <si>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</si>
  <si>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</si>
  <si>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</si>
  <si>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</si>
  <si>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</si>
  <si>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</si>
  <si>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</si>
  <si>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</si>
  <si>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</si>
  <si>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</si>
  <si>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</si>
  <si>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</si>
  <si>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</si>
  <si>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</si>
  <si>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</si>
  <si>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</si>
  <si>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</si>
  <si>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</si>
  <si>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</si>
  <si>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</si>
  <si>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</si>
  <si>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</si>
  <si>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</si>
  <si>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</si>
  <si>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</si>
  <si>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</si>
  <si>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</si>
  <si>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</si>
  <si>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</si>
  <si>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</si>
  <si>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</si>
  <si>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</si>
  <si>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</si>
  <si>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</si>
  <si>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</si>
  <si>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</si>
  <si>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</si>
  <si>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</si>
  <si>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工会服务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</si>
  <si>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</si>
  <si>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</si>
  <si>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</si>
  <si>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</si>
  <si>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</si>
  <si>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</si>
  <si>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</si>
  <si>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</si>
  <si>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</si>
  <si>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</si>
  <si>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</si>
  <si>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</si>
  <si>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</si>
  <si>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</si>
  <si>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</si>
  <si>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</si>
  <si>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</si>
  <si>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</si>
  <si>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</si>
  <si>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</si>
  <si>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</si>
  <si>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市场监督执法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</si>
  <si>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</si>
  <si>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</si>
  <si>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</si>
  <si>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</si>
  <si>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</si>
  <si>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</si>
  <si>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</si>
  <si>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</si>
  <si>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</si>
  <si>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</si>
  <si>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</si>
  <si>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</si>
  <si>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 xml:space="preserve">    对外合作与交流</t>
  </si>
  <si>
    <t xml:space="preserve">    其他外交支出</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</si>
  <si>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</si>
  <si>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</si>
  <si>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</si>
  <si>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</si>
  <si>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</si>
  <si>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</si>
  <si>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</si>
  <si>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</si>
  <si>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</si>
  <si>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</si>
  <si>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</si>
  <si>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</si>
  <si>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</si>
  <si>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</si>
  <si>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</si>
  <si>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</si>
  <si>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</si>
  <si>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</si>
  <si>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</si>
  <si>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</si>
  <si>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</si>
  <si>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</si>
  <si>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</si>
  <si>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</si>
  <si>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</si>
  <si>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</si>
  <si>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</si>
  <si>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</si>
  <si>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</si>
  <si>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</si>
  <si>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</si>
  <si>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</si>
  <si>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</si>
  <si>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</si>
  <si>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</si>
  <si>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</si>
  <si>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</si>
  <si>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</si>
  <si>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</si>
  <si>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</si>
  <si>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</si>
  <si>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</si>
  <si>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</si>
  <si>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</si>
  <si>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</si>
  <si>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</si>
  <si>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</si>
  <si>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</si>
  <si>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</si>
  <si>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</si>
  <si>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</si>
  <si>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</si>
  <si>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</si>
  <si>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</si>
  <si>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</si>
  <si>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</si>
  <si>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</si>
  <si>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</si>
  <si>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</si>
  <si>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</si>
  <si>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</si>
  <si>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</si>
  <si>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</si>
  <si>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</si>
  <si>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</si>
  <si>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</si>
  <si>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</si>
  <si>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</si>
  <si>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</si>
  <si>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</si>
  <si>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</si>
  <si>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</si>
  <si>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</si>
  <si>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</si>
  <si>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</si>
  <si>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</si>
  <si>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</si>
  <si>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</si>
  <si>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</si>
  <si>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</si>
  <si>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</si>
  <si>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</si>
  <si>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</si>
  <si>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</si>
  <si>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</si>
  <si>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</si>
  <si>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</si>
  <si>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</si>
  <si>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</si>
  <si>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</si>
  <si>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</si>
  <si>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</si>
  <si>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</si>
  <si>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</si>
  <si>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</si>
  <si>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</si>
  <si>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</si>
  <si>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</si>
  <si>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</si>
  <si>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</si>
  <si>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</si>
  <si>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</si>
  <si>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</si>
  <si>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</si>
  <si>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</si>
  <si>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</si>
  <si>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</si>
  <si>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</si>
  <si>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</si>
  <si>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</si>
  <si>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</si>
  <si>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</si>
  <si>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</si>
  <si>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</si>
  <si>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</si>
  <si>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</si>
  <si>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</si>
  <si>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</si>
  <si>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</si>
  <si>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</si>
  <si>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</si>
  <si>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</si>
  <si>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</si>
  <si>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</si>
  <si>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</si>
  <si>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</si>
  <si>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</si>
  <si>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</si>
  <si>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</si>
  <si>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</si>
  <si>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</si>
  <si>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</si>
  <si>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</si>
  <si>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</si>
  <si>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</si>
  <si>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</si>
  <si>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</si>
  <si>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</si>
  <si>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</si>
  <si>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</si>
  <si>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</si>
  <si>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</si>
  <si>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</si>
  <si>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</si>
  <si>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</si>
  <si>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</si>
  <si>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</si>
  <si>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</si>
  <si>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</si>
  <si>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</si>
  <si>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</si>
  <si>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</si>
  <si>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</si>
  <si>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</si>
  <si>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</si>
  <si>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</si>
  <si>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</si>
  <si>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</si>
  <si>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</si>
  <si>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</si>
  <si>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</si>
  <si>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</si>
  <si>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</si>
  <si>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</si>
  <si>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</si>
  <si>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</si>
  <si>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</si>
  <si>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</si>
  <si>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</si>
  <si>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</si>
  <si>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</si>
  <si>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</si>
  <si>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</si>
  <si>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</si>
  <si>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</si>
  <si>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</si>
  <si>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</si>
  <si>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</si>
  <si>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</si>
  <si>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</si>
  <si>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</si>
  <si>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</si>
  <si>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</si>
  <si>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</si>
  <si>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</si>
  <si>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一般行政管理实务</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</si>
  <si>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</si>
  <si>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</si>
  <si>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</si>
  <si>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</si>
  <si>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</si>
  <si>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</si>
  <si>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</si>
  <si>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</si>
  <si>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</si>
  <si>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</si>
  <si>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</si>
  <si>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</si>
  <si>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</si>
  <si>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</si>
  <si>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</si>
  <si>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</si>
  <si>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</si>
  <si>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</si>
  <si>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</si>
  <si>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</si>
  <si>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</si>
  <si>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</si>
  <si>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</si>
  <si>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</si>
  <si>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</si>
  <si>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</si>
  <si>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</si>
  <si>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</si>
  <si>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</si>
  <si>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</si>
  <si>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</si>
  <si>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</si>
  <si>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</si>
  <si>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</si>
  <si>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</si>
  <si>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</si>
  <si>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</si>
  <si>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</si>
  <si>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</si>
  <si>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</si>
  <si>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</si>
  <si>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</si>
  <si>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</si>
  <si>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</si>
  <si>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</si>
  <si>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</si>
  <si>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</si>
  <si>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</si>
  <si>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</si>
  <si>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</si>
  <si>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</si>
  <si>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</si>
  <si>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</si>
  <si>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</si>
  <si>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</si>
  <si>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</si>
  <si>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</si>
  <si>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</si>
  <si>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</si>
  <si>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</si>
  <si>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</si>
  <si>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</si>
  <si>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</si>
  <si>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</si>
  <si>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</si>
  <si>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</si>
  <si>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</si>
  <si>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</si>
  <si>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</si>
  <si>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</si>
  <si>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</si>
  <si>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</si>
  <si>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</si>
  <si>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</si>
  <si>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</si>
  <si>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</si>
  <si>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</si>
  <si>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</si>
  <si>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</si>
  <si>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</si>
  <si>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</si>
  <si>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</si>
  <si>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</si>
  <si>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</si>
  <si>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</si>
  <si>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</si>
  <si>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</si>
  <si>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</si>
  <si>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</si>
  <si>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</si>
  <si>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</si>
  <si>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</si>
  <si>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</si>
  <si>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</si>
  <si>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</si>
  <si>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</si>
  <si>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</si>
  <si>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</si>
  <si>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</si>
  <si>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</si>
  <si>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</si>
  <si>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</si>
  <si>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</si>
  <si>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</si>
  <si>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</si>
  <si>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</si>
  <si>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</si>
  <si>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</si>
  <si>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</si>
  <si>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</si>
  <si>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</si>
  <si>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</si>
  <si>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</si>
  <si>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</si>
  <si>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</si>
  <si>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</si>
  <si>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</si>
  <si>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</si>
  <si>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</si>
  <si>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</si>
  <si>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</si>
  <si>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</si>
  <si>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</si>
  <si>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</si>
  <si>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</si>
  <si>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</si>
  <si>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</si>
  <si>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</si>
  <si>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</si>
  <si>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</si>
  <si>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</si>
  <si>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</si>
  <si>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</si>
  <si>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</si>
  <si>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</si>
  <si>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</si>
  <si>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</si>
  <si>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</si>
  <si>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</si>
  <si>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</si>
  <si>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</si>
  <si>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</si>
  <si>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</si>
  <si>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</si>
  <si>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</si>
  <si>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</si>
  <si>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</si>
  <si>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</si>
  <si>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</si>
  <si>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</si>
  <si>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</si>
  <si>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</si>
  <si>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</si>
  <si>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</si>
  <si>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</si>
  <si>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</si>
  <si>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</si>
  <si>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</si>
  <si>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</si>
  <si>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</si>
  <si>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</si>
  <si>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</si>
  <si>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</si>
  <si>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</si>
  <si>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</si>
  <si>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</si>
  <si>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</si>
  <si>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</si>
  <si>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</si>
  <si>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</si>
  <si>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</si>
  <si>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</si>
  <si>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</si>
  <si>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</si>
  <si>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</si>
  <si>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</si>
  <si>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</si>
  <si>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</si>
  <si>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</si>
  <si>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</si>
  <si>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</si>
  <si>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</si>
  <si>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</si>
  <si>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</si>
  <si>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</si>
  <si>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</si>
  <si>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</si>
  <si>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</si>
  <si>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</si>
  <si>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</si>
  <si>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</si>
  <si>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</si>
  <si>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</si>
  <si>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</si>
  <si>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</si>
  <si>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</si>
  <si>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</si>
  <si>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</si>
  <si>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</si>
  <si>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</si>
  <si>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</si>
  <si>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</si>
  <si>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</si>
  <si>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</si>
  <si>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</si>
  <si>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</si>
  <si>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</si>
  <si>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</si>
  <si>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</si>
  <si>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</si>
  <si>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</si>
  <si>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</si>
  <si>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</si>
  <si>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</si>
  <si>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</si>
  <si>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</si>
  <si>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</si>
  <si>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</si>
  <si>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</si>
  <si>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</si>
  <si>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</si>
  <si>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</si>
  <si>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</si>
  <si>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</si>
  <si>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</si>
  <si>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</si>
  <si>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</si>
  <si>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</si>
  <si>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</si>
  <si>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</si>
  <si>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</si>
  <si>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</si>
  <si>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</si>
  <si>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</si>
  <si>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</si>
  <si>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</si>
  <si>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</si>
  <si>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</si>
  <si>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城乡社区管理事务</t>
  </si>
  <si>
    <t xml:space="preserve">        行政运行</t>
  </si>
  <si>
    <t xml:space="preserve">        一般行政管理事务</t>
  </si>
  <si>
    <t xml:space="preserve">        机关服务</t>
  </si>
  <si>
    <t xml:space="preserve">        城管执法</t>
  </si>
  <si>
    <t xml:space="preserve">        工程建设国家标准规范编制与监管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</si>
  <si>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</si>
  <si>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</si>
  <si>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</si>
  <si>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</si>
  <si>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</si>
  <si>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</si>
  <si>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</si>
  <si>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</si>
  <si>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</si>
  <si>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</si>
  <si>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</si>
  <si>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</si>
  <si>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</si>
  <si>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</si>
  <si>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</si>
  <si>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</si>
  <si>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</si>
  <si>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</si>
  <si>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</si>
  <si>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</si>
  <si>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</si>
  <si>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</si>
  <si>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</si>
  <si>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</si>
  <si>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</si>
  <si>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</si>
  <si>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</si>
  <si>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</si>
  <si>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</si>
  <si>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</si>
  <si>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</si>
  <si>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</si>
  <si>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</si>
  <si>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</si>
  <si>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</si>
  <si>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</si>
  <si>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</si>
  <si>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</si>
  <si>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</si>
  <si>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</si>
  <si>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</si>
  <si>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</si>
  <si>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</si>
  <si>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</si>
  <si>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</si>
  <si>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</si>
  <si>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</si>
  <si>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</si>
  <si>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</si>
  <si>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</si>
  <si>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</si>
  <si>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</si>
  <si>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</si>
  <si>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</si>
  <si>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</si>
  <si>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</si>
  <si>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</si>
  <si>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</si>
  <si>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</si>
  <si>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</si>
  <si>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</si>
  <si>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</si>
  <si>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</si>
  <si>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</si>
  <si>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</si>
  <si>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</si>
  <si>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</si>
  <si>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</si>
  <si>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</si>
  <si>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</si>
  <si>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</si>
  <si>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</si>
  <si>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</si>
  <si>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</si>
  <si>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</si>
  <si>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</si>
  <si>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</si>
  <si>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</si>
  <si>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</si>
  <si>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</si>
  <si>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</si>
  <si>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</si>
  <si>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</si>
  <si>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</si>
  <si>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</si>
  <si>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</si>
  <si>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</si>
  <si>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</si>
  <si>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</si>
  <si>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</si>
  <si>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</si>
  <si>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</si>
  <si>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</si>
  <si>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</si>
  <si>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</si>
  <si>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</si>
  <si>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</si>
  <si>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</si>
  <si>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</si>
  <si>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</si>
  <si>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</si>
  <si>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</si>
  <si>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</si>
  <si>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</si>
  <si>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</si>
  <si>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</si>
  <si>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</si>
  <si>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</si>
  <si>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</si>
  <si>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</si>
  <si>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</si>
  <si>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</si>
  <si>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</si>
  <si>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</si>
  <si>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</si>
  <si>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</si>
  <si>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</si>
  <si>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</si>
  <si>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</si>
  <si>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</si>
  <si>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</si>
  <si>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</si>
  <si>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</si>
  <si>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</si>
  <si>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</si>
  <si>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</si>
  <si>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</si>
  <si>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</si>
  <si>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</si>
  <si>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</si>
  <si>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</si>
  <si>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</si>
  <si>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</si>
  <si>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</si>
  <si>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</si>
  <si>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</si>
  <si>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</si>
  <si>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</si>
  <si>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</si>
  <si>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</si>
  <si>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</si>
  <si>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</si>
  <si>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</si>
  <si>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</si>
  <si>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</si>
  <si>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</si>
  <si>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</si>
  <si>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</si>
  <si>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</si>
  <si>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</si>
  <si>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</si>
  <si>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</si>
  <si>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</si>
  <si>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</si>
  <si>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</si>
  <si>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</si>
  <si>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</si>
  <si>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</si>
  <si>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</si>
  <si>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</si>
  <si>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</si>
  <si>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</si>
  <si>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</si>
  <si>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</si>
  <si>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</si>
  <si>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</si>
  <si>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</si>
  <si>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</si>
  <si>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</si>
  <si>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</si>
  <si>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</si>
  <si>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</si>
  <si>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</si>
  <si>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</si>
  <si>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</si>
  <si>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</si>
  <si>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</si>
  <si>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</si>
  <si>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</si>
  <si>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</si>
  <si>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</si>
  <si>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</si>
  <si>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</si>
  <si>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</si>
  <si>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</si>
  <si>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</si>
  <si>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</si>
  <si>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</si>
  <si>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</si>
  <si>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</si>
  <si>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</si>
  <si>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</si>
  <si>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</si>
  <si>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</si>
  <si>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</si>
  <si>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</si>
  <si>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</si>
  <si>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</si>
  <si>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</si>
  <si>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</si>
  <si>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</si>
  <si>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</si>
  <si>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</si>
  <si>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</si>
  <si>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</si>
  <si>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</si>
  <si>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</si>
  <si>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</si>
  <si>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</si>
  <si>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</si>
  <si>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</si>
  <si>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</si>
  <si>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</si>
  <si>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</si>
  <si>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</si>
  <si>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</si>
  <si>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</si>
  <si>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</si>
  <si>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</si>
  <si>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</si>
  <si>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</si>
  <si>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</si>
  <si>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</si>
  <si>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</si>
  <si>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</si>
  <si>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</si>
  <si>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</si>
  <si>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</si>
  <si>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</si>
  <si>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</si>
  <si>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</si>
  <si>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</si>
  <si>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</si>
  <si>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</si>
  <si>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</si>
  <si>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</si>
  <si>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</si>
  <si>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</si>
  <si>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 xml:space="preserve">      文化体育与传媒</t>
  </si>
  <si>
    <t xml:space="preserve">      医疗卫生</t>
  </si>
  <si>
    <t xml:space="preserve">      其他支出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</si>
  <si>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</si>
  <si>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</si>
  <si>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</si>
  <si>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</si>
  <si>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</si>
  <si>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</si>
  <si>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</si>
  <si>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</si>
  <si>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</si>
  <si>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</si>
  <si>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</si>
  <si>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</si>
  <si>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</si>
  <si>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</si>
  <si>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</si>
  <si>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</si>
  <si>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</si>
  <si>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</si>
  <si>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</si>
  <si>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</si>
  <si>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</si>
  <si>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</si>
  <si>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</si>
  <si>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</si>
  <si>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</si>
  <si>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</si>
  <si>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</si>
  <si>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</si>
  <si>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</si>
  <si>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</si>
  <si>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</si>
  <si>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</si>
  <si>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</si>
  <si>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</si>
  <si>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</si>
  <si>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</si>
  <si>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</si>
  <si>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</si>
  <si>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</si>
  <si>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</si>
  <si>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</si>
  <si>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</si>
  <si>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</si>
  <si>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</si>
  <si>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</si>
  <si>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</si>
  <si>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</si>
  <si>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</si>
  <si>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</si>
  <si>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</si>
  <si>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</si>
  <si>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</si>
  <si>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</si>
  <si>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</si>
  <si>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</si>
  <si>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</si>
  <si>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</si>
  <si>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</si>
  <si>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</si>
  <si>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</si>
  <si>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</si>
  <si>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</si>
  <si>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</si>
  <si>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</si>
  <si>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</si>
  <si>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</si>
  <si>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</si>
  <si>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</si>
  <si>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</si>
  <si>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</si>
  <si>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</si>
  <si>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</si>
  <si>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</si>
  <si>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</si>
  <si>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</si>
  <si>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</si>
  <si>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</si>
  <si>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</si>
  <si>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</si>
  <si>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</si>
  <si>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</si>
  <si>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</si>
  <si>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</si>
  <si>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</si>
  <si>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</si>
  <si>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</si>
  <si>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</si>
  <si>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</si>
  <si>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</si>
  <si>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</si>
  <si>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</si>
  <si>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</si>
  <si>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</si>
  <si>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</si>
  <si>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</si>
  <si>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</si>
  <si>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</si>
  <si>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</si>
  <si>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</si>
  <si>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</si>
  <si>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</si>
  <si>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</si>
  <si>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</si>
  <si>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</si>
  <si>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</si>
  <si>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</si>
  <si>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</si>
  <si>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</si>
  <si>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</si>
  <si>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</si>
  <si>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</si>
  <si>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</si>
  <si>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</si>
  <si>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</si>
  <si>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</si>
  <si>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</si>
  <si>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</si>
  <si>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</si>
  <si>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</si>
  <si>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</si>
  <si>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</si>
  <si>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</si>
  <si>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</si>
  <si>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</si>
  <si>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</si>
  <si>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</si>
  <si>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</si>
  <si>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</si>
  <si>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</si>
  <si>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</si>
  <si>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</si>
  <si>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</si>
  <si>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</si>
  <si>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</si>
  <si>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</si>
  <si>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</si>
  <si>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</si>
  <si>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</si>
  <si>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</si>
  <si>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</si>
  <si>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</si>
  <si>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</si>
  <si>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</si>
  <si>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</si>
  <si>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</si>
  <si>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</si>
  <si>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</si>
  <si>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</si>
  <si>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</si>
  <si>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</si>
  <si>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</si>
  <si>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</si>
  <si>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</si>
  <si>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</si>
  <si>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</si>
  <si>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</si>
  <si>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</si>
  <si>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</si>
  <si>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</si>
  <si>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年初预留</t>
  </si>
  <si>
    <t xml:space="preserve">        其他支出</t>
  </si>
  <si>
    <r>
      <rPr>
        <b/>
        <sz val="11"/>
        <rFont val="宋体"/>
        <family val="3"/>
        <charset val="134"/>
      </rPr>
      <t>支出合计</t>
    </r>
  </si>
  <si>
    <t>机关工资福利支出</t>
  </si>
  <si>
    <t>机关商品和服务支出</t>
  </si>
  <si>
    <t>对事业单位经常性补助</t>
  </si>
  <si>
    <t>对个人和家庭的补助</t>
  </si>
  <si>
    <t>其他支出</t>
  </si>
  <si>
    <t>合计</t>
  </si>
  <si>
    <t>单位</t>
  </si>
  <si>
    <t>君山区</t>
  </si>
  <si>
    <r>
      <rPr>
        <b/>
        <sz val="18"/>
        <rFont val="宋体"/>
        <family val="3"/>
        <charset val="134"/>
        <scheme val="minor"/>
      </rPr>
      <t>2020</t>
    </r>
    <r>
      <rPr>
        <b/>
        <sz val="18"/>
        <rFont val="宋体"/>
        <family val="3"/>
        <charset val="134"/>
        <scheme val="minor"/>
      </rPr>
      <t>年政府性基金预算收入明细表</t>
    </r>
  </si>
  <si>
    <t>一、农网还贷资金收入</t>
  </si>
  <si>
    <t>二、海南省高等级公路车辆通行附加费收入</t>
  </si>
  <si>
    <t>三、港口建设费收入</t>
  </si>
  <si>
    <t>四、国家电影事业发展专项资金收入</t>
  </si>
  <si>
    <t>五、国有土地收益基金收入</t>
  </si>
  <si>
    <t>六、农业土地开发资金收入</t>
  </si>
  <si>
    <t>七、国有土地使用权出让收入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</si>
  <si>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</si>
  <si>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</si>
  <si>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</si>
  <si>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</si>
  <si>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</si>
  <si>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八、大中型水库库区基金收入</t>
  </si>
  <si>
    <t>九、彩票公益金收入</t>
  </si>
  <si>
    <t xml:space="preserve">  福利彩票公益金收入</t>
  </si>
  <si>
    <t xml:space="preserve">  体育彩票公益金收入</t>
  </si>
  <si>
    <t>十、城市基础设施配套费收入</t>
  </si>
  <si>
    <t>十一、小型水库移民扶助基金收入</t>
  </si>
  <si>
    <t>十二、国家重大水利工程建设基金收入</t>
  </si>
  <si>
    <t xml:space="preserve">  南水北调工程建设资金</t>
  </si>
  <si>
    <t xml:space="preserve">  三峡工程后续工作资金</t>
  </si>
  <si>
    <t xml:space="preserve">  省级重大水利工程建设资金</t>
  </si>
  <si>
    <t>十三、车辆通行费</t>
  </si>
  <si>
    <t>十四、污水处理费收入</t>
  </si>
  <si>
    <t>十五、彩票发行机构和彩票销售机构的业务费用</t>
  </si>
  <si>
    <t>十六、其他政府性基金收入</t>
  </si>
  <si>
    <t>十七、专项债券对应项目专项收入</t>
  </si>
  <si>
    <t>收入合计</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</si>
  <si>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</si>
  <si>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</si>
  <si>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</si>
  <si>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</si>
  <si>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</si>
  <si>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 xml:space="preserve">  地方政府专项债务转贷收入</t>
  </si>
  <si>
    <r>
      <rPr>
        <b/>
        <sz val="11"/>
        <rFont val="宋体"/>
        <family val="3"/>
        <charset val="134"/>
      </rPr>
      <t>项</t>
    </r>
    <r>
      <rPr>
        <b/>
        <sz val="11"/>
        <rFont val="Times New Roman"/>
        <family val="1"/>
      </rPr>
      <t xml:space="preserve">   </t>
    </r>
    <r>
      <rPr>
        <b/>
        <sz val="11"/>
        <rFont val="宋体"/>
        <family val="3"/>
        <charset val="134"/>
      </rPr>
      <t>目</t>
    </r>
  </si>
  <si>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</si>
  <si>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</si>
  <si>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</si>
  <si>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</si>
  <si>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</si>
  <si>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</si>
  <si>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</si>
  <si>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</si>
  <si>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</si>
  <si>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</si>
  <si>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</si>
  <si>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</si>
  <si>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</si>
  <si>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</si>
  <si>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</si>
  <si>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</si>
  <si>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</si>
  <si>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</si>
  <si>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</si>
  <si>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</si>
  <si>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</si>
  <si>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</si>
  <si>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</si>
  <si>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</si>
  <si>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</si>
  <si>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</si>
  <si>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</si>
  <si>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</si>
  <si>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</si>
  <si>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</si>
  <si>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</si>
  <si>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</si>
  <si>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</si>
  <si>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</si>
  <si>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</si>
  <si>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</si>
  <si>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</si>
  <si>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</si>
  <si>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</si>
  <si>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</si>
  <si>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</si>
  <si>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</si>
  <si>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</si>
  <si>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</si>
  <si>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</si>
  <si>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</si>
  <si>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</si>
  <si>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</si>
  <si>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</si>
  <si>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</si>
  <si>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</si>
  <si>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</si>
  <si>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</si>
  <si>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</si>
  <si>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</si>
  <si>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</si>
  <si>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</si>
  <si>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</si>
  <si>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</si>
  <si>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</si>
  <si>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</si>
  <si>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</si>
  <si>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</si>
  <si>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</si>
  <si>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</si>
  <si>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</si>
  <si>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</si>
  <si>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</si>
  <si>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</si>
  <si>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</si>
  <si>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</si>
  <si>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</si>
  <si>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</si>
  <si>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</si>
  <si>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</si>
  <si>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</si>
  <si>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</si>
  <si>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</si>
  <si>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</si>
  <si>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</si>
  <si>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</si>
  <si>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六、交通运输支出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</si>
  <si>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</si>
  <si>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</si>
  <si>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</si>
  <si>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</si>
  <si>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</si>
  <si>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</si>
  <si>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</si>
  <si>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</si>
  <si>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</si>
  <si>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</si>
  <si>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</si>
  <si>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</si>
  <si>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</si>
  <si>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</si>
  <si>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</si>
  <si>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</si>
  <si>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</si>
  <si>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</si>
  <si>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</si>
  <si>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</si>
  <si>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</si>
  <si>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</si>
  <si>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</si>
  <si>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</si>
  <si>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</si>
  <si>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</si>
  <si>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</si>
  <si>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</si>
  <si>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</si>
  <si>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</si>
  <si>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</si>
  <si>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</si>
  <si>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</si>
  <si>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</si>
  <si>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</si>
  <si>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</si>
  <si>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</si>
  <si>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</si>
  <si>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</si>
  <si>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</si>
  <si>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</si>
  <si>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</si>
  <si>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</si>
  <si>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</si>
  <si>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</si>
  <si>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</si>
  <si>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七、资源勘探信息等支出</t>
  </si>
  <si>
    <t xml:space="preserve">    农网还贷资金支出</t>
  </si>
  <si>
    <t xml:space="preserve">      地方农网还贷资金支出</t>
  </si>
  <si>
    <t xml:space="preserve">      其他农网还贷资金支出</t>
  </si>
  <si>
    <t>八、其他支出</t>
  </si>
  <si>
    <t xml:space="preserve">    其他政府性基金安排的支出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</si>
  <si>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</si>
  <si>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</si>
  <si>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</si>
  <si>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</si>
  <si>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</si>
  <si>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</si>
  <si>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</si>
  <si>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</si>
  <si>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</si>
  <si>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</si>
  <si>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</si>
  <si>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</si>
  <si>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</si>
  <si>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</si>
  <si>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</si>
  <si>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</si>
  <si>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</si>
  <si>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</si>
  <si>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</si>
  <si>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</si>
  <si>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</si>
  <si>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</si>
  <si>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</si>
  <si>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</si>
  <si>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</si>
  <si>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</si>
  <si>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</si>
  <si>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</si>
  <si>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</si>
  <si>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</si>
  <si>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其他地方自行试点项目收益专项债务发行费用支出</t>
  </si>
  <si>
    <t xml:space="preserve">      其他政府性基金债务发行费用支出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</si>
  <si>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</si>
  <si>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</si>
  <si>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</si>
  <si>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</si>
  <si>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</si>
  <si>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</si>
  <si>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</si>
  <si>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（本表无数据）</t>
  </si>
  <si>
    <t>项  目</t>
  </si>
  <si>
    <t>一、上年结余</t>
  </si>
  <si>
    <t>三、当年国有资产收益支出合计</t>
  </si>
  <si>
    <t>二、当年国有资产收益收入合计</t>
  </si>
  <si>
    <t>（一）资本性支出</t>
  </si>
  <si>
    <t>（一）资本性收益</t>
  </si>
  <si>
    <t xml:space="preserve">      1、新设企业注册资本金投入</t>
  </si>
  <si>
    <t xml:space="preserve">      1、国有独资企业、国有独资公司应上缴的利润</t>
  </si>
  <si>
    <t xml:space="preserve">      2、现有企业增加注册资本金</t>
  </si>
  <si>
    <t xml:space="preserve">      2、国有控股、参股公司中市属国有股权应分得的股利、红利收入</t>
  </si>
  <si>
    <t xml:space="preserve">      3、购买企业股权</t>
  </si>
  <si>
    <t xml:space="preserve">      3、其他单位因占有使用市属国有资产形成的应上缴的国有资产占用费</t>
  </si>
  <si>
    <t xml:space="preserve">      4、其他资本性支出</t>
  </si>
  <si>
    <t xml:space="preserve">      4、其他按规定属于国有资产的资本性收益</t>
  </si>
  <si>
    <t>（二）费用性支出</t>
  </si>
  <si>
    <t>（二）产权转让收入、出租出借收入</t>
  </si>
  <si>
    <t xml:space="preserve">      1、改制成本支出</t>
  </si>
  <si>
    <t xml:space="preserve">      1、转让国有独资企业、国有独资公司产权的净收入</t>
  </si>
  <si>
    <t xml:space="preserve">      2、监管费用支出</t>
  </si>
  <si>
    <t xml:space="preserve">      2、转让国有控股、参股公司中市属国有股股权及配股权的净收入</t>
  </si>
  <si>
    <t xml:space="preserve">      3、其他支出</t>
  </si>
  <si>
    <t xml:space="preserve">      3、转让其他市属国有资产的净收入</t>
  </si>
  <si>
    <t>（三）补助下级支出</t>
  </si>
  <si>
    <t xml:space="preserve">      4、其他按规定属于国有资产的产权转让净收入</t>
  </si>
  <si>
    <t xml:space="preserve">     5、出租出借收入</t>
  </si>
  <si>
    <t xml:space="preserve">  ㈣ 其他支出</t>
  </si>
  <si>
    <t xml:space="preserve"> ㈢ 上级补助收入</t>
  </si>
  <si>
    <t xml:space="preserve">      1、投资项目前期费用</t>
  </si>
  <si>
    <t xml:space="preserve"> ㈣ 其他收入</t>
  </si>
  <si>
    <t xml:space="preserve">      2、派出的董事、监事、财务总监等人员的工资和经费</t>
  </si>
  <si>
    <t xml:space="preserve">      3、企业经营者奖励费用</t>
  </si>
  <si>
    <t xml:space="preserve">      4、监管费用</t>
  </si>
  <si>
    <t xml:space="preserve">      5、其他费用</t>
  </si>
  <si>
    <t>其中：国企改革改制工作经费</t>
  </si>
  <si>
    <t>四、当年预算资金结余</t>
  </si>
  <si>
    <t>此表无数据，为空表</t>
  </si>
  <si>
    <t>2020年社会保险基金收支预算表</t>
  </si>
  <si>
    <t>项    目</t>
  </si>
  <si>
    <t>城乡居民基本养老保险基金</t>
  </si>
  <si>
    <t>机关事业养老保险基金</t>
  </si>
  <si>
    <t>职工基本医疗保险基金</t>
  </si>
  <si>
    <t>失业保险基金</t>
  </si>
  <si>
    <t>就业专项资金</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</si>
  <si>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</si>
  <si>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</si>
  <si>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</si>
  <si>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</si>
  <si>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</si>
  <si>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</si>
  <si>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其中:社会保险待遇支出</t>
  </si>
  <si>
    <t xml:space="preserve">        转移支出</t>
  </si>
  <si>
    <t>2019年政府债务限额</t>
  </si>
  <si>
    <t>2019年政府债务余额</t>
  </si>
  <si>
    <t>一般</t>
  </si>
  <si>
    <t>专项</t>
  </si>
  <si>
    <t>新增</t>
  </si>
  <si>
    <t>再融资</t>
  </si>
  <si>
    <t>金  额</t>
  </si>
  <si>
    <t>2020年君山区一般预算“三公”经费预算表</t>
  </si>
  <si>
    <r>
      <rPr>
        <sz val="12"/>
        <rFont val="宋体"/>
        <family val="3"/>
        <charset val="134"/>
      </rPr>
      <t>20</t>
    </r>
    <r>
      <rPr>
        <sz val="12"/>
        <rFont val="宋体"/>
        <family val="3"/>
        <charset val="134"/>
      </rPr>
      <t>20</t>
    </r>
    <r>
      <rPr>
        <sz val="12"/>
        <rFont val="宋体"/>
        <family val="3"/>
        <charset val="134"/>
      </rPr>
      <t>年预算数</t>
    </r>
  </si>
  <si>
    <t>因公出国（境）费</t>
  </si>
  <si>
    <t>公务用车购置及运行费</t>
  </si>
  <si>
    <t>公务接待费</t>
  </si>
  <si>
    <t>小计</t>
  </si>
  <si>
    <t>公务用车购置费</t>
  </si>
  <si>
    <t>公务用车运行费</t>
  </si>
  <si>
    <t>岳阳区君山区2020年预算绩效管理工作方案</t>
  </si>
  <si>
    <t>2019年扶贫资金公示网址汇总表</t>
  </si>
  <si>
    <t>项目名称</t>
  </si>
  <si>
    <t>网    址</t>
  </si>
  <si>
    <t>公示时间</t>
  </si>
  <si>
    <t>一、扶贫相关政策文件</t>
  </si>
  <si>
    <t>关于进一步支持和促进重点群体创业就业有关税收政策的通知</t>
  </si>
  <si>
    <t>http://www.junshan.gov.cn/32415/40825/40890/40891/40893/content_1501342.html</t>
  </si>
  <si>
    <t>2019.2.2</t>
  </si>
  <si>
    <t>关于企业扶贫捐赠所得税税前扣除政策的公告</t>
  </si>
  <si>
    <t>http://www.junshan.gov.cn/32415/40825/40890/40891/40893/content_1501345.html</t>
  </si>
  <si>
    <t>2019.4.2</t>
  </si>
  <si>
    <t>岳阳市君山区人民政府关于2019年度扶贫对象动态调整情况的通告</t>
  </si>
  <si>
    <t>http://www.junshan.gov.cn/32415/40825/40890/40891/42951/content_1575978.html</t>
  </si>
  <si>
    <t>2019.8.13</t>
  </si>
  <si>
    <t>关于印发《政府采购贫困地区农副产品实施方案》的通知</t>
  </si>
  <si>
    <t>http://www.junshan.gov.cn/32415/40825/40890/40891/40893/content_1594869.html</t>
  </si>
  <si>
    <t>2019.9.23</t>
  </si>
  <si>
    <t>二、扶贫资金分配方案</t>
  </si>
  <si>
    <t>2019年财政专项扶贫资金分配方案（四） 君扶发〔2019〕4号</t>
  </si>
  <si>
    <t>http://www.junshan.gov.cn/32415/40825/40890/40891/42952/content_1555648.html</t>
  </si>
  <si>
    <t>2019.6.15</t>
  </si>
  <si>
    <t>2019年财政专项扶贫资金（产业扶贫项目）分配方案（五）（君扶发〔2019〕6号）</t>
  </si>
  <si>
    <t>http://www.junshan.gov.cn/32415/40825/40890/40891/42952/content_1559842.html</t>
  </si>
  <si>
    <t>2019.7.8</t>
  </si>
  <si>
    <t>关于调整君山区2019年脱贫攻坚项目库的批复 君脱指〔2019〕15号</t>
  </si>
  <si>
    <t>http://www.junshan.gov.cn/32415/40825/40890/40891/42952/content_1608722.html</t>
  </si>
  <si>
    <t>2019.8.27</t>
  </si>
  <si>
    <t>2019年财政专项扶贫资金分配方案（七）君扶发[2019]8号</t>
  </si>
  <si>
    <t>http://www.junshan.gov.cn/32415/40825/40890/40891/42952/content_1585836.html</t>
  </si>
  <si>
    <t>2019.8.30</t>
  </si>
  <si>
    <t>2019年财政专项扶贫资金分配方案（六）君扶发〔2019〕7号</t>
  </si>
  <si>
    <t>http://www.junshan.gov.cn/32415/40825/40890/40891/42952/content_1585858.html</t>
  </si>
  <si>
    <t>2019.9.5</t>
  </si>
  <si>
    <t>2019年区级财政专项扶贫资金（产业扶贫）分配方案（一） 君扶办发〔2019〕5号</t>
  </si>
  <si>
    <t>http://www.junshan.gov.cn/32415/40825/40890/40891/42952/content_1600070.html</t>
  </si>
  <si>
    <t>2019.9.27</t>
  </si>
  <si>
    <t>2019年区级财政专项扶贫资金（产业扶贫）分配方案（二） 君扶办发〔2019〕7号</t>
  </si>
  <si>
    <t>http://www.junshan.gov.cn/32415/40825/40890/40891/42952/content_1600082.html</t>
  </si>
  <si>
    <t>2019年财政专项扶贫资金（危房改造）分配方案（八） 君扶发〔2019〕10号</t>
  </si>
  <si>
    <t>http://www.junshan.gov.cn/32415/40825/40890/40891/42952/content_1600087.html</t>
  </si>
  <si>
    <t>2019年财政专项扶贫资金分配方案（九） 君扶发〔2019〕13号</t>
  </si>
  <si>
    <t>http://www.junshan.gov.cn/32415/40825/40890/40891/42952/content_1629795.html</t>
  </si>
  <si>
    <t>2019.11.14</t>
  </si>
  <si>
    <t>2019年财政专项扶贫资金（危房改造）分配方案（十） 君扶发〔2019〕14号</t>
  </si>
  <si>
    <t>http://www.junshan.gov.cn/32415/40825/40890/40891/42952/content_1629801.html</t>
  </si>
  <si>
    <t>2019.11.19</t>
  </si>
  <si>
    <t>2019年君山区民政局专项资金分配表</t>
  </si>
  <si>
    <t>http://www.junshan.gov.cn/32415/40825/40890/40891/42952/content_1629806.html</t>
  </si>
  <si>
    <t>2019.11.25</t>
  </si>
  <si>
    <t>2019年市级财政专项扶贫资金分配方案（一） 君扶发〔2019〕15号</t>
  </si>
  <si>
    <t>http://www.junshan.gov.cn/32415/40825/40890/40891/42952/content_1629800.html</t>
  </si>
  <si>
    <t>2019年财政专项扶贫资金分配方案（十一） 君扶发〔2019〕18号</t>
  </si>
  <si>
    <t>http://www.junshan.gov.cn/32415/40825/40890/40891/42952/content_1641059.html</t>
  </si>
  <si>
    <t>2019.12.20</t>
  </si>
  <si>
    <t>三、扶贫资金</t>
  </si>
  <si>
    <t>岳阳市财政局关于提前下达2019年中央财政专项扶贫资金的通知 岳财预〔2018〕76号</t>
  </si>
  <si>
    <t>http://www.junshan.gov.cn/32415/40825/40890/40891/42952/content_1575976.html</t>
  </si>
  <si>
    <t>岳阳市财政局关于下达2019年省级财政专项扶贫资金的通知 岳财预〔2019〕45号</t>
  </si>
  <si>
    <t>http://www.junshan.gov.cn/32415/40825/40890/40891/42952/content_1575975.html</t>
  </si>
  <si>
    <t>岳阳市财政局关于下达2019年第二批中央专项资金的通知 岳财预〔2019〕32号</t>
  </si>
  <si>
    <t>http://www.junshan.gov.cn/32415/40825/40890/40891/42952/content_1575974.html</t>
  </si>
  <si>
    <t>岳阳市财政局关于下达2019年省级财政扶贫老城区发展资金的通知 岳财预〔2019〕22号</t>
  </si>
  <si>
    <t>http://www.junshan.gov.cn/32415/40825/40890/40891/42952/content_1575973.html</t>
  </si>
  <si>
    <t>关于下达2019年省级财政专项扶贫资金的通知 岳财预〔2019〕75号</t>
  </si>
  <si>
    <t>http://www.junshan.gov.cn/32415/40825/40890/40891/42952/content_1600093.html</t>
  </si>
  <si>
    <t>关于下达2019年市级财政专项扶贫资金（第一批）的通知 岳财农指[2019]34号</t>
  </si>
  <si>
    <t>http://www.junshan.gov.cn/32415/40825/40890/40891/42952/content_1629792.html</t>
  </si>
  <si>
    <t>四、其他：</t>
  </si>
  <si>
    <t>关于对2019年财政专项扶贫资金项目资金绩效目标的批复</t>
  </si>
  <si>
    <t>http://www.junshan.gov.cn/32415/40825/40890/40891/42952/content_1632898.html</t>
  </si>
  <si>
    <t>2019.2.15</t>
  </si>
  <si>
    <t>君山区2019年脱贫攻坚项目计划表</t>
  </si>
  <si>
    <t>http://www.junshan.gov.cn/32415/40825/40890/40891/42952/content_1629797.html</t>
  </si>
  <si>
    <t>2019.2.21</t>
  </si>
  <si>
    <t>钱粮湖镇精准扶贫工作基本信息</t>
  </si>
  <si>
    <t>http://www.junshan.gov.cn/32415/40825/40890/40891/40895/content_1581013.html</t>
  </si>
  <si>
    <t>2019.4.24</t>
  </si>
  <si>
    <t>关于2019年脱贫攻坚项目库全面清查和动态调整结果的公示</t>
  </si>
  <si>
    <t>http://www.junshan.gov.cn/32415/40825/40890/40891/42952/content_1608717.html</t>
  </si>
  <si>
    <t>2019.8.1</t>
  </si>
  <si>
    <t>君山区2019年脱贫攻坚项目库公示 君脱指〔2019〕14号</t>
  </si>
  <si>
    <t>http://www.junshan.gov.cn/32415/40825/40890/40891/42952/content_1608726.html</t>
  </si>
  <si>
    <t>2019.8.16</t>
  </si>
  <si>
    <t>君山区油茶专业合作社科技扶贫初显成效</t>
  </si>
  <si>
    <t>http://www.junshan.gov.cn/32415/40825/40890/40891/42950/content_1600594.html</t>
  </si>
  <si>
    <t>2019.9.29</t>
  </si>
  <si>
    <t>君山区李勇开展“三签字三走访”活动</t>
  </si>
  <si>
    <t>http://www.junshan.gov.cn/32415/40825/40890/40891/40894/content_1622730.html</t>
  </si>
  <si>
    <t>2019.11.12</t>
  </si>
  <si>
    <t>2019年君山区人社局就业扶贫政策落实（就业创业服务、岗位、社会保险、培训、生活费、转移就业交通、一次性求职创业、以工代训补贴）情况公开</t>
  </si>
  <si>
    <t>http://www.junshan.gov.cn/32415/40825/40890/40891/42950/content_1631476.html</t>
  </si>
  <si>
    <t>2019.11.22</t>
  </si>
  <si>
    <t>岳阳市君山区人民政府关于2019年度贫困户脱贫的公告</t>
  </si>
  <si>
    <t>http://www.junshan.gov.cn/32415/40825/40890/40891/42951/content_1630649.html</t>
  </si>
  <si>
    <t>2019.11.27</t>
  </si>
  <si>
    <t>君山区脱贫攻坚迎省实地考核动员会召开</t>
  </si>
  <si>
    <t>http://www.junshan.gov.cn/32415/40825/40890/40891/40895/content_1633020.html</t>
  </si>
  <si>
    <t>2019.11.29</t>
  </si>
  <si>
    <t>街道扶贫办主任的扶贫“生意经”</t>
  </si>
  <si>
    <t>http://www.junshan.gov.cn/32415/40825/40890/40891/42950/content_1641061.html</t>
  </si>
  <si>
    <t>2019.12.17</t>
  </si>
  <si>
    <t>君山区魏淑萍到钱粮湖镇督导扶贫工作</t>
  </si>
  <si>
    <t>http://www.junshan.gov.cn/32415/40825/40890/40891/40895/content_1642320.html</t>
  </si>
  <si>
    <t>2019.12.23</t>
  </si>
  <si>
    <t>2019年以工代训补贴公示</t>
  </si>
  <si>
    <t>http://www.junshan.gov.cn/32415/40825/40890/40891/42950/content_1642018.html</t>
  </si>
  <si>
    <t>君山区良心堡镇“小康棚”铸就脱贫“铁饭碗”</t>
  </si>
  <si>
    <t>http://www.junshan.gov.cn/32415/40825/40890/40891/42950/content_1651451.html</t>
  </si>
  <si>
    <t>2020.1.19</t>
  </si>
  <si>
    <t>君山区柿树岭上红心柚“造血”助脱贫</t>
  </si>
  <si>
    <t>http://www.junshan.gov.cn/32415/40825/40890/40891/42950/content_1651447.html</t>
  </si>
  <si>
    <t xml:space="preserve">    根据上级和区政府部署安排，经区财政局汇总，君山区行政单位（含参照公务员法管理的事业单位）、事业单位和其他单位使用当年一般公共预算拨款（包括一般公共预算经费拨款和纳入一般公共预算管理的非税收入）安排的2020年“三公”经费预算为2102.02万元，同比下降8.4% ，其中：公务接待费1314.56万元；因公出国（境）费9万元；公务用车购置及运行维护费778.46万元。2020年君山区“三公”经费预算数同比上年下降192.98万元。</t>
    <phoneticPr fontId="54" type="noConversion"/>
  </si>
  <si>
    <t>一、一般公共预算</t>
  </si>
  <si>
    <t>表1、2020年一般公共预算收入表</t>
  </si>
  <si>
    <t>表2、2020年一般公共预算支出表</t>
  </si>
  <si>
    <t>表4、2020年一般公共预算本级财力基本支出表</t>
  </si>
  <si>
    <t>表5、2020年一般公共预算收支平衡表</t>
  </si>
  <si>
    <t>表6、2020年一般公共预算支出表（功能科目）</t>
  </si>
  <si>
    <t>表7、2020年一般公共预算基本支出表（政府经济科目）</t>
  </si>
  <si>
    <t>二、政府性基金预算</t>
  </si>
  <si>
    <t>四、社会保险基金预算</t>
  </si>
  <si>
    <t>五、债务情况表</t>
  </si>
  <si>
    <t>六、其他</t>
  </si>
  <si>
    <t>目        录</t>
    <phoneticPr fontId="54" type="noConversion"/>
  </si>
  <si>
    <t>政府科目编码</t>
  </si>
  <si>
    <t>政府科目名称</t>
  </si>
  <si>
    <t>501</t>
  </si>
  <si>
    <t xml:space="preserve">  50101</t>
  </si>
  <si>
    <t xml:space="preserve">  工资奖金津补贴</t>
  </si>
  <si>
    <t xml:space="preserve">  50102</t>
  </si>
  <si>
    <t xml:space="preserve">  社会保障缴费</t>
  </si>
  <si>
    <t xml:space="preserve">  50103</t>
  </si>
  <si>
    <t xml:space="preserve">  住房公积金</t>
  </si>
  <si>
    <t xml:space="preserve">  50199</t>
  </si>
  <si>
    <t xml:space="preserve">  其他工资福利支出</t>
  </si>
  <si>
    <t>502</t>
  </si>
  <si>
    <t xml:space="preserve">  50201</t>
  </si>
  <si>
    <t xml:space="preserve">  办公经费</t>
  </si>
  <si>
    <t xml:space="preserve">  50202</t>
  </si>
  <si>
    <t xml:space="preserve">  会议费</t>
  </si>
  <si>
    <t xml:space="preserve">  50203</t>
  </si>
  <si>
    <t xml:space="preserve">  培训费</t>
  </si>
  <si>
    <t xml:space="preserve">  50204</t>
  </si>
  <si>
    <t xml:space="preserve">  专用材料购置费</t>
  </si>
  <si>
    <t xml:space="preserve">  50205</t>
  </si>
  <si>
    <t xml:space="preserve">  委托业务费</t>
  </si>
  <si>
    <t xml:space="preserve">  50206</t>
  </si>
  <si>
    <t xml:space="preserve">  公务接待费</t>
  </si>
  <si>
    <t xml:space="preserve">  50207</t>
  </si>
  <si>
    <t xml:space="preserve">  因公出国（境）费用</t>
  </si>
  <si>
    <t xml:space="preserve">  50208</t>
  </si>
  <si>
    <t xml:space="preserve">  公务用车运行维护费</t>
  </si>
  <si>
    <t xml:space="preserve">  50209</t>
  </si>
  <si>
    <t xml:space="preserve">  维修（护）费</t>
  </si>
  <si>
    <t xml:space="preserve">  50299</t>
  </si>
  <si>
    <t xml:space="preserve">  其他商品和服务支出</t>
  </si>
  <si>
    <t>505</t>
  </si>
  <si>
    <t xml:space="preserve">  50501</t>
  </si>
  <si>
    <t xml:space="preserve">  工资福利支出</t>
  </si>
  <si>
    <t xml:space="preserve">  50502</t>
  </si>
  <si>
    <t xml:space="preserve">  商品和服务支出</t>
  </si>
  <si>
    <t>509</t>
  </si>
  <si>
    <t xml:space="preserve">  50901</t>
  </si>
  <si>
    <t xml:space="preserve">  社会福利和救助</t>
  </si>
  <si>
    <t xml:space="preserve">  50905</t>
  </si>
  <si>
    <t xml:space="preserve">  离退休费</t>
  </si>
  <si>
    <t xml:space="preserve">  50999</t>
  </si>
  <si>
    <t xml:space="preserve">  其他对个人和家庭补助</t>
  </si>
  <si>
    <t>2020年一般公共预算基本支出表（政府经济科目）</t>
    <phoneticPr fontId="54" type="noConversion"/>
  </si>
  <si>
    <t>表7</t>
    <phoneticPr fontId="54" type="noConversion"/>
  </si>
  <si>
    <t>单位：万元</t>
    <phoneticPr fontId="54" type="noConversion"/>
  </si>
  <si>
    <t>2020年社会保险基金收入预算表</t>
    <phoneticPr fontId="54" type="noConversion"/>
  </si>
  <si>
    <t>一、收入合计</t>
    <phoneticPr fontId="54" type="noConversion"/>
  </si>
  <si>
    <t>支出合计</t>
    <phoneticPr fontId="54" type="noConversion"/>
  </si>
  <si>
    <t>2019年末地方政府债券发行、还本付息情况表</t>
    <phoneticPr fontId="54" type="noConversion"/>
  </si>
  <si>
    <t>单位</t>
    <phoneticPr fontId="54" type="noConversion"/>
  </si>
  <si>
    <t>地方政府债券发行情况</t>
    <phoneticPr fontId="54" type="noConversion"/>
  </si>
  <si>
    <t>地方政府还本付息情况</t>
    <phoneticPr fontId="54" type="noConversion"/>
  </si>
  <si>
    <t>合计</t>
    <phoneticPr fontId="54" type="noConversion"/>
  </si>
  <si>
    <t>一般债券</t>
    <phoneticPr fontId="54" type="noConversion"/>
  </si>
  <si>
    <t>专项债券</t>
    <phoneticPr fontId="54" type="noConversion"/>
  </si>
  <si>
    <t>还本</t>
    <phoneticPr fontId="54" type="noConversion"/>
  </si>
  <si>
    <t>付息</t>
    <phoneticPr fontId="54" type="noConversion"/>
  </si>
  <si>
    <t>置换</t>
  </si>
  <si>
    <t xml:space="preserve">小计 </t>
    <phoneticPr fontId="54" type="noConversion"/>
  </si>
  <si>
    <t>小计</t>
    <phoneticPr fontId="54" type="noConversion"/>
  </si>
  <si>
    <t>君山区</t>
    <phoneticPr fontId="54" type="noConversion"/>
  </si>
  <si>
    <t>表17</t>
    <phoneticPr fontId="54" type="noConversion"/>
  </si>
  <si>
    <t>2020年度地方政府债券还本付息预算表</t>
    <phoneticPr fontId="68" type="noConversion"/>
  </si>
  <si>
    <t>单位：万元</t>
    <phoneticPr fontId="68" type="noConversion"/>
  </si>
  <si>
    <t>单位</t>
    <phoneticPr fontId="68" type="noConversion"/>
  </si>
  <si>
    <t>地方政府债券还本</t>
    <phoneticPr fontId="68" type="noConversion"/>
  </si>
  <si>
    <t>地方政府付息</t>
    <phoneticPr fontId="68" type="noConversion"/>
  </si>
  <si>
    <t>合计</t>
    <phoneticPr fontId="68" type="noConversion"/>
  </si>
  <si>
    <t>一般</t>
    <phoneticPr fontId="68" type="noConversion"/>
  </si>
  <si>
    <t>专项</t>
    <phoneticPr fontId="68" type="noConversion"/>
  </si>
  <si>
    <t>君山区</t>
    <phoneticPr fontId="68" type="noConversion"/>
  </si>
  <si>
    <t>表20</t>
    <phoneticPr fontId="54" type="noConversion"/>
  </si>
  <si>
    <t>　　为推进全面实施预算绩效管理，提高财政资金使用效益，现结合实际，制定以下方案。
　　一、指导思想
　　贯彻落实《中共中央 国务院关于全面实施预算绩效管理的意见》（中发〔2018〕34号）以及中央、省、市财政工作会议精神，以绩效管理“提质强效”为重心，前移绩效关口向事前和事中聚焦，更加注重结果导向、硬化责任约束，加快建成全方位、全过程、全覆盖的预算绩效管理体系，实现预算和绩效管理一体化。
　　二、工作内容
　　2019年预算绩效管理，重在提升绩效管理理念，加强绩效目标管理，强化绩效评价结果应用。
　　（一）开展绩效管理课题调研（3-6月）
　　积极参与区委区政府部署的大调研活动，充分发挥财政职能作用，进一步加强调查研究，用“真调研、实成果”推进财政改革。今年将以“全面实施预算绩效管理”为课题开展调研，学习先进地区预算绩效管理经验，提升我区预算绩效管理水平。
　　（二）完善预算绩效管理制度（5-12月）
　　对照上级有关预算绩效管理文件要求，清理目前仍在生效的区级预算绩效管理文件，包括文件的生效日期、主体内容、执行情况等，结合实际对标完善有关绩效责任约束制度，查漏补缺，确保相关制度运行的持续性与稳定性。
　　（三）强化预算绩效目标管理（全年）
　　预算编制有目标。绩效目标管理重在建立和完善项目预算绩效目标申报、审核、批复和公开机制。
　　1.部门绩效目标申报（10-11月）预算单位编制2020年度部门预算时，同步申报预算绩效目标，包含部门整体支出和专项资金绩效目标。录入预算申报系统的电子版与纸质版申报表同步进入财政审核程序。为前移绩效关口，拟组织第三方对新出台的重大政策、项目试点开展事前绩效评估，绩效评估结果将为政府决策提供参考依据。
　　2.绩效目标财政审核（9-12月）预算编审“二上二下”启动时，财政部门同步组织第三方对纸质版绩效目标申报表质量进行跟踪审核，审核通过后及时调整编审系统电子版。未纳入“二上二下”的专项资金（包括预算代编专项、政府性基金等），在确定支出范围后，资金使用主管部门(单位)应补报预算绩效目标。
　　3.绩效目标财政批复（1-2月）部门预算经区人大审查批准后，绩效目标由区财政局同步批复，并与预算执行同步运行。预算单位在公开部门预决算时，应同步公开重点项目预算绩效目标。逐步引导部门一般公共预算安排的预算绩效目标公开，并纳入政府综合绩效考评指标。
　　（四）开展绩效运行跟踪监控（6-12月）
　　预算执行有监控。围绕绩效目标的实现程度，结合预算执行的时效性，对部门资金绩效运行情况实行“双监控”。
　　1.部门绩效运行监控（6-11月）预算单位对部门整体支出和 30 万元以上非工作经费类项目支出同步开展绩效运行跟踪监控。主要围绕绩效目标运行，项目实施管理，以及绩效目标实现程度情况实行跟踪监控，并在9月底、11月底两个时间节点内向区财政局报送绩效运行跟踪监控情况。
　　2.重点绩效跟踪监控（9-11月）区财政局组织对预算单位报送的绩效运行跟踪监控情况进行审核和汇总，并选取部分支出项目委托第三方进行重点跟踪监控，对预算执行过程中出现的问题提出整改措施，督促预算单位加快资金项目落地，监控结果将与预算进度安排挂钩。
　　（五）实施财政支出绩效评价（4-12月）
　　预算完成有评价。部门预算执行完成后，应及时开展绩效评价，全面、细致的考量财政资金的产出和效益。
　　1.部门绩效自评（4-6月）年度预决算启动时，预算单位在应同步组织对本部门2018年度整体支出和项目支出开展绩效自评，撰写自评报告，并将自评材料报送区财政部门审核，同时在部门网站或财政部门网站专栏公开。区财政局将组织第三方对自评报告质量再评价，并实施绩效自评质量通报机制。
　　2.重点绩效评价（8-12月）重点绩效评价范围将延伸到重大政策项目评价，重点涵盖扶贫资金与财政奖补资金项目。将重点择选事关经济社会发展和民生改善的、专项资金绩效有待提升的项目，报经区政府领导“点题”批示后，委托第三方开展重点绩效评价。
　　（六）落实绩效评价结果应用（全年）
　　绩效评价结果是预算绩效管理落到实处、取得实效的关键，是全过程预算绩效管理的落脚点。
　　1.落实绩效评价结果报告机制。上述各项绩效评价工作完成后，在12月底前，区直部门应按绩效考评要求报送年度绩效评价总结报告与佐证材料。
　　2.落实绩效评价结果公开机制。按照“谁花钱谁担责、谁实施谁公开”的原则，及时对 2018 年度重点绩效评价报告提出问题进行整改，强化绩效评价结果应用。区直部门要将绩效自评报告和重点绩效评价报告在部门门户网站（或区政府网站）实时公开，公开内容做到“非涉密、全公开”，主动接受社会公众监督。
　　3.落实与预算安排相结合机制。进一步完善绩效评价结果与预算安排相结合机制，对绩效好的政策和项目原则上优先保障，对绩效一般的政策和项目督促整改，对低效无效资金一律削减或取消，对长期沉淀的资金一律收回。
　　4.落实省市政府绩效考评机制。进一步深化预算绩效管理和政府绩效评估有机结合机制。做好2019年省对县区绩效评估工作，完善区直部门的政府绩效评估考核指标，将全面实施绩效管理关键点列入政府绩效评估考核指标，并对绩效评价低效单位实施问责约谈机制。
　　三、工作要求
　　（一）高度重视，精心组织。要进一步提高对开展预算绩效管理工作重要性认识，强化支出责任和效率意识，不断增强绩效管理的针对性和有效性。切实发挥绩效管理主体作用，组织、指导和督促各预算单位开展绩效管理工作。
　　（二）制定方案，确保实效。根据有关规定，结合各自职能特点和工作实际，制定本单位绩效管理工作方案，抓好绩效目标源头管理、加强绩效运行跟踪监控监督作用、提高支出绩效评价质量和强化评价结果应用，不断提高财政资金使用效益。
　　（三）落实责任，全面推进。各部门要高度重视，切实担负预算绩效管理的组织责任，建立健全管理体制，不断夯实基础建设，找准工作切入点，推进全过程预算绩效管理，实现绩效管理全覆盖。</t>
    <phoneticPr fontId="54" type="noConversion"/>
  </si>
  <si>
    <t>2019年君山区地方债务限额余额表</t>
    <phoneticPr fontId="54" type="noConversion"/>
  </si>
  <si>
    <t>2020年国有资本经营预算收入表</t>
    <phoneticPr fontId="54" type="noConversion"/>
  </si>
  <si>
    <t>2019年国有资本经营预算支出表</t>
    <phoneticPr fontId="32" type="noConversion"/>
  </si>
  <si>
    <t>表19</t>
    <phoneticPr fontId="54" type="noConversion"/>
  </si>
  <si>
    <t>表21</t>
    <phoneticPr fontId="54" type="noConversion"/>
  </si>
  <si>
    <t>表22</t>
    <phoneticPr fontId="54" type="noConversion"/>
  </si>
  <si>
    <t>表23</t>
    <phoneticPr fontId="54" type="noConversion"/>
  </si>
  <si>
    <t>表24</t>
    <phoneticPr fontId="54" type="noConversion"/>
  </si>
  <si>
    <t>表8、2020年一般公共预算对下税收返还和转移支付预算分项目表</t>
    <phoneticPr fontId="54" type="noConversion"/>
  </si>
  <si>
    <t>表9、2020年一般公共预算对下税收返还和转移支付预算分地区表</t>
    <phoneticPr fontId="54" type="noConversion"/>
  </si>
  <si>
    <t>表8</t>
    <phoneticPr fontId="32" type="noConversion"/>
  </si>
  <si>
    <r>
      <rPr>
        <sz val="10"/>
        <rFont val="宋体"/>
        <family val="3"/>
        <charset val="134"/>
      </rPr>
      <t>项</t>
    </r>
    <r>
      <rPr>
        <sz val="10"/>
        <rFont val="Times New Roman"/>
        <family val="1"/>
      </rPr>
      <t xml:space="preserve">     </t>
    </r>
    <r>
      <rPr>
        <sz val="10"/>
        <rFont val="宋体"/>
        <family val="3"/>
        <charset val="134"/>
      </rPr>
      <t>目</t>
    </r>
  </si>
  <si>
    <t>金额</t>
    <phoneticPr fontId="32" type="noConversion"/>
  </si>
  <si>
    <r>
      <rPr>
        <b/>
        <sz val="10"/>
        <rFont val="宋体"/>
        <family val="3"/>
        <charset val="134"/>
      </rPr>
      <t>合</t>
    </r>
    <r>
      <rPr>
        <b/>
        <sz val="10"/>
        <rFont val="宋体"/>
        <family val="3"/>
        <charset val="134"/>
      </rPr>
      <t xml:space="preserve">    </t>
    </r>
    <r>
      <rPr>
        <b/>
        <sz val="10"/>
        <rFont val="宋体"/>
        <family val="3"/>
        <charset val="134"/>
      </rPr>
      <t>计</t>
    </r>
  </si>
  <si>
    <t>一、税收返还</t>
  </si>
  <si>
    <t>增值税和消费税返还等</t>
  </si>
  <si>
    <t>所得税基数返还</t>
  </si>
  <si>
    <t>成品油税费改革税收返还</t>
  </si>
  <si>
    <t>其他税收返还</t>
  </si>
  <si>
    <t>二、一般性转移支付</t>
  </si>
  <si>
    <t>均衡性转移支付</t>
  </si>
  <si>
    <t>重点生态功能区转移支付</t>
  </si>
  <si>
    <r>
      <rPr>
        <sz val="10"/>
        <rFont val="宋体"/>
        <family val="3"/>
        <charset val="134"/>
      </rPr>
      <t>产粮</t>
    </r>
    <r>
      <rPr>
        <sz val="10"/>
        <rFont val="Times New Roman"/>
        <family val="1"/>
      </rPr>
      <t>(</t>
    </r>
    <r>
      <rPr>
        <sz val="10"/>
        <rFont val="宋体"/>
        <family val="3"/>
        <charset val="134"/>
      </rPr>
      <t>油</t>
    </r>
    <r>
      <rPr>
        <sz val="10"/>
        <rFont val="Times New Roman"/>
        <family val="1"/>
      </rPr>
      <t>)</t>
    </r>
    <r>
      <rPr>
        <sz val="10"/>
        <rFont val="宋体"/>
        <family val="3"/>
        <charset val="134"/>
      </rPr>
      <t>大县奖励资金</t>
    </r>
  </si>
  <si>
    <t>县级基本财力保障机制奖补资金</t>
  </si>
  <si>
    <t>革命老区、民族和边境地区转移支付</t>
  </si>
  <si>
    <t>资源枯竭城市转移支付</t>
  </si>
  <si>
    <t>固定数额补助</t>
  </si>
  <si>
    <r>
      <rPr>
        <sz val="10"/>
        <rFont val="宋体"/>
        <family val="3"/>
        <charset val="134"/>
      </rPr>
      <t>其中：</t>
    </r>
    <r>
      <rPr>
        <sz val="10"/>
        <rFont val="Times New Roman"/>
        <family val="1"/>
      </rPr>
      <t xml:space="preserve"> </t>
    </r>
    <r>
      <rPr>
        <sz val="10"/>
        <rFont val="宋体"/>
        <family val="3"/>
        <charset val="134"/>
      </rPr>
      <t>调整工资转移支付</t>
    </r>
  </si>
  <si>
    <r>
      <rPr>
        <sz val="10"/>
        <rFont val="Times New Roman"/>
        <family val="1"/>
      </rPr>
      <t xml:space="preserve">             </t>
    </r>
    <r>
      <rPr>
        <sz val="10"/>
        <rFont val="宋体"/>
        <family val="3"/>
        <charset val="134"/>
      </rPr>
      <t>农村税费改革转移支付</t>
    </r>
  </si>
  <si>
    <r>
      <rPr>
        <sz val="10"/>
        <rFont val="Times New Roman"/>
        <family val="1"/>
      </rPr>
      <t xml:space="preserve">             </t>
    </r>
    <r>
      <rPr>
        <sz val="10"/>
        <rFont val="宋体"/>
        <family val="3"/>
        <charset val="134"/>
      </rPr>
      <t>工商部门停征两费等转移支付</t>
    </r>
  </si>
  <si>
    <r>
      <rPr>
        <sz val="10"/>
        <rFont val="宋体"/>
        <family val="3"/>
        <charset val="134"/>
      </rPr>
      <t xml:space="preserve">      </t>
    </r>
    <r>
      <rPr>
        <sz val="10"/>
        <rFont val="宋体"/>
        <family val="3"/>
        <charset val="134"/>
      </rPr>
      <t>其他</t>
    </r>
  </si>
  <si>
    <t>企业事业单位划转补助收入</t>
  </si>
  <si>
    <t>体制结算补助</t>
  </si>
  <si>
    <t>基层公检法司转移支付</t>
  </si>
  <si>
    <t>义务教育等转移支付</t>
  </si>
  <si>
    <t>基本养老金和低保等转移支付</t>
  </si>
  <si>
    <t>新型农村合作医疗等转移支付</t>
  </si>
  <si>
    <t>农村综合改革转移支付</t>
  </si>
  <si>
    <t>其他一般性转移支付</t>
  </si>
  <si>
    <t>三、专项转移支付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</si>
  <si>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</si>
  <si>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</si>
  <si>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</si>
  <si>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</si>
  <si>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</si>
  <si>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</si>
  <si>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</si>
  <si>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</si>
  <si>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</si>
  <si>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</si>
  <si>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</si>
  <si>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</si>
  <si>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资源勘探信息等</t>
  </si>
  <si>
    <t>商业服务业等</t>
  </si>
  <si>
    <t>金融</t>
  </si>
  <si>
    <t>国土海洋气象等</t>
  </si>
  <si>
    <t>住房保障</t>
  </si>
  <si>
    <t>粮油物资储备</t>
  </si>
  <si>
    <t xml:space="preserve">    住房保障</t>
    <phoneticPr fontId="32" type="noConversion"/>
  </si>
  <si>
    <t xml:space="preserve">    粮油物资储备</t>
  </si>
  <si>
    <t xml:space="preserve">    其他收入</t>
  </si>
  <si>
    <t>2020年一般公共预算对下税收返还和转移支付预算分项目表</t>
    <phoneticPr fontId="32" type="noConversion"/>
  </si>
  <si>
    <t>表9</t>
    <phoneticPr fontId="32" type="noConversion"/>
  </si>
  <si>
    <t>地区</t>
    <phoneticPr fontId="32" type="noConversion"/>
  </si>
  <si>
    <t>决 算 数</t>
  </si>
  <si>
    <t>2020年一般公共预算对下税收返还和转移支付预算分地区表</t>
    <phoneticPr fontId="32" type="noConversion"/>
  </si>
  <si>
    <t>2019年政府性基金转移支付预算分地区表</t>
    <phoneticPr fontId="32" type="noConversion"/>
  </si>
  <si>
    <t>地区</t>
    <phoneticPr fontId="32" type="noConversion"/>
  </si>
  <si>
    <t>2020年政府性基金转移支付预算分项目表</t>
    <phoneticPr fontId="32" type="noConversion"/>
  </si>
  <si>
    <t>(因我区镇办作为预算单位管理，此表为空）</t>
    <phoneticPr fontId="32" type="noConversion"/>
  </si>
  <si>
    <t>表3、2020年一般公共预算本级支出表</t>
    <phoneticPr fontId="54" type="noConversion"/>
  </si>
  <si>
    <t>三、国有资本经营预算</t>
    <phoneticPr fontId="54" type="noConversion"/>
  </si>
  <si>
    <r>
      <t>2020</t>
    </r>
    <r>
      <rPr>
        <b/>
        <sz val="18"/>
        <rFont val="宋体"/>
        <family val="3"/>
        <charset val="134"/>
        <scheme val="minor"/>
      </rPr>
      <t>年政府性基金预算支出表</t>
    </r>
    <phoneticPr fontId="54" type="noConversion"/>
  </si>
  <si>
    <t>2020年政府性基金预算本级支出表</t>
    <phoneticPr fontId="32" type="noConversion"/>
  </si>
  <si>
    <t>（因我区镇办作为预算单位管理，本级支出数与支出数一致）</t>
    <phoneticPr fontId="54" type="noConversion"/>
  </si>
  <si>
    <r>
      <rPr>
        <b/>
        <sz val="12"/>
        <rFont val="宋体"/>
        <family val="3"/>
        <charset val="134"/>
      </rPr>
      <t>项目</t>
    </r>
  </si>
  <si>
    <r>
      <rPr>
        <b/>
        <sz val="12"/>
        <rFont val="宋体"/>
        <family val="3"/>
        <charset val="134"/>
      </rPr>
      <t>预算数</t>
    </r>
  </si>
  <si>
    <r>
      <rPr>
        <sz val="11"/>
        <rFont val="Times New Roman"/>
        <family val="1"/>
      </rPr>
      <t xml:space="preserve">  </t>
    </r>
    <r>
      <rPr>
        <sz val="11"/>
        <rFont val="宋体"/>
        <family val="3"/>
        <charset val="134"/>
      </rPr>
      <t>一、一般公共服务</t>
    </r>
  </si>
  <si>
    <r>
      <rPr>
        <sz val="11"/>
        <rFont val="Times New Roman"/>
        <family val="1"/>
      </rPr>
      <t xml:space="preserve">    </t>
    </r>
    <r>
      <rPr>
        <sz val="11"/>
        <rFont val="宋体"/>
        <family val="3"/>
        <charset val="134"/>
      </rPr>
      <t>人大事务</t>
    </r>
  </si>
  <si>
    <r>
      <rPr>
        <sz val="11"/>
        <rFont val="Times New Roman"/>
        <family val="1"/>
      </rPr>
      <t xml:space="preserve">      </t>
    </r>
    <r>
      <rPr>
        <sz val="11"/>
        <rFont val="宋体"/>
        <family val="3"/>
        <charset val="134"/>
      </rPr>
      <t>行政运行</t>
    </r>
  </si>
  <si>
    <r>
      <rPr>
        <sz val="11"/>
        <rFont val="Times New Roman"/>
        <family val="1"/>
      </rPr>
      <t xml:space="preserve">      </t>
    </r>
    <r>
      <rPr>
        <sz val="11"/>
        <rFont val="宋体"/>
        <family val="3"/>
        <charset val="134"/>
      </rPr>
      <t>一般行政管理事务</t>
    </r>
  </si>
  <si>
    <r>
      <rPr>
        <sz val="11"/>
        <rFont val="Times New Roman"/>
        <family val="1"/>
      </rPr>
      <t xml:space="preserve">      </t>
    </r>
    <r>
      <rPr>
        <sz val="11"/>
        <rFont val="宋体"/>
        <family val="3"/>
        <charset val="134"/>
      </rPr>
      <t>机关服务</t>
    </r>
  </si>
  <si>
    <r>
      <rPr>
        <sz val="11"/>
        <rFont val="Times New Roman"/>
        <family val="1"/>
      </rPr>
      <t xml:space="preserve">      </t>
    </r>
    <r>
      <rPr>
        <sz val="11"/>
        <rFont val="宋体"/>
        <family val="3"/>
        <charset val="134"/>
      </rPr>
      <t>人大会议</t>
    </r>
  </si>
  <si>
    <r>
      <rPr>
        <sz val="11"/>
        <rFont val="Times New Roman"/>
        <family val="1"/>
      </rPr>
      <t xml:space="preserve">      </t>
    </r>
    <r>
      <rPr>
        <sz val="11"/>
        <rFont val="宋体"/>
        <family val="3"/>
        <charset val="134"/>
      </rPr>
      <t>人大立法</t>
    </r>
  </si>
  <si>
    <r>
      <rPr>
        <sz val="11"/>
        <rFont val="Times New Roman"/>
        <family val="1"/>
      </rPr>
      <t xml:space="preserve">      </t>
    </r>
    <r>
      <rPr>
        <sz val="11"/>
        <rFont val="宋体"/>
        <family val="3"/>
        <charset val="134"/>
      </rPr>
      <t>人大监督</t>
    </r>
  </si>
  <si>
    <r>
      <rPr>
        <sz val="11"/>
        <rFont val="Times New Roman"/>
        <family val="1"/>
      </rPr>
      <t xml:space="preserve">      </t>
    </r>
    <r>
      <rPr>
        <sz val="11"/>
        <rFont val="宋体"/>
        <family val="3"/>
        <charset val="134"/>
      </rPr>
      <t>人大代表履职能力提升</t>
    </r>
  </si>
  <si>
    <r>
      <rPr>
        <sz val="11"/>
        <rFont val="Times New Roman"/>
        <family val="1"/>
      </rPr>
      <t xml:space="preserve">      </t>
    </r>
    <r>
      <rPr>
        <sz val="11"/>
        <rFont val="宋体"/>
        <family val="3"/>
        <charset val="134"/>
      </rPr>
      <t>代表工作</t>
    </r>
  </si>
  <si>
    <r>
      <rPr>
        <sz val="11"/>
        <rFont val="Times New Roman"/>
        <family val="1"/>
      </rPr>
      <t xml:space="preserve">      </t>
    </r>
    <r>
      <rPr>
        <sz val="11"/>
        <rFont val="宋体"/>
        <family val="3"/>
        <charset val="134"/>
      </rPr>
      <t>人大信访工作</t>
    </r>
  </si>
  <si>
    <r>
      <rPr>
        <sz val="11"/>
        <rFont val="Times New Roman"/>
        <family val="1"/>
      </rPr>
      <t xml:space="preserve">      </t>
    </r>
    <r>
      <rPr>
        <sz val="11"/>
        <rFont val="宋体"/>
        <family val="3"/>
        <charset val="134"/>
      </rPr>
      <t>事业运行</t>
    </r>
  </si>
  <si>
    <r>
      <rPr>
        <sz val="11"/>
        <rFont val="Times New Roman"/>
        <family val="1"/>
      </rPr>
      <t xml:space="preserve">      </t>
    </r>
    <r>
      <rPr>
        <sz val="11"/>
        <rFont val="宋体"/>
        <family val="3"/>
        <charset val="134"/>
      </rPr>
      <t>其他人大事务</t>
    </r>
  </si>
  <si>
    <r>
      <rPr>
        <sz val="11"/>
        <rFont val="Times New Roman"/>
        <family val="1"/>
      </rPr>
      <t xml:space="preserve">    </t>
    </r>
    <r>
      <rPr>
        <sz val="11"/>
        <rFont val="宋体"/>
        <family val="3"/>
        <charset val="134"/>
      </rPr>
      <t>政协事务</t>
    </r>
  </si>
  <si>
    <r>
      <rPr>
        <sz val="11"/>
        <rFont val="Times New Roman"/>
        <family val="1"/>
      </rPr>
      <t xml:space="preserve">      </t>
    </r>
    <r>
      <rPr>
        <sz val="11"/>
        <rFont val="宋体"/>
        <family val="3"/>
        <charset val="134"/>
      </rPr>
      <t>政协会议</t>
    </r>
  </si>
  <si>
    <r>
      <rPr>
        <sz val="11"/>
        <rFont val="Times New Roman"/>
        <family val="1"/>
      </rPr>
      <t xml:space="preserve">      </t>
    </r>
    <r>
      <rPr>
        <sz val="11"/>
        <rFont val="宋体"/>
        <family val="3"/>
        <charset val="134"/>
      </rPr>
      <t>委员视察</t>
    </r>
  </si>
  <si>
    <r>
      <rPr>
        <sz val="11"/>
        <rFont val="Times New Roman"/>
        <family val="1"/>
      </rPr>
      <t xml:space="preserve">      </t>
    </r>
    <r>
      <rPr>
        <sz val="11"/>
        <rFont val="宋体"/>
        <family val="3"/>
        <charset val="134"/>
      </rPr>
      <t>参政议政</t>
    </r>
  </si>
  <si>
    <r>
      <rPr>
        <sz val="11"/>
        <rFont val="Times New Roman"/>
        <family val="1"/>
      </rPr>
      <t xml:space="preserve">      </t>
    </r>
    <r>
      <rPr>
        <sz val="11"/>
        <rFont val="宋体"/>
        <family val="3"/>
        <charset val="134"/>
      </rPr>
      <t>其他政协事务</t>
    </r>
  </si>
  <si>
    <r>
      <rPr>
        <sz val="11"/>
        <rFont val="Times New Roman"/>
        <family val="1"/>
      </rPr>
      <t xml:space="preserve">    </t>
    </r>
    <r>
      <rPr>
        <sz val="11"/>
        <rFont val="宋体"/>
        <family val="3"/>
        <charset val="134"/>
      </rPr>
      <t>政府办公厅</t>
    </r>
    <r>
      <rPr>
        <sz val="11"/>
        <rFont val="Times New Roman"/>
        <family val="1"/>
      </rPr>
      <t>(</t>
    </r>
    <r>
      <rPr>
        <sz val="11"/>
        <rFont val="宋体"/>
        <family val="3"/>
        <charset val="134"/>
      </rPr>
      <t>室</t>
    </r>
    <r>
      <rPr>
        <sz val="11"/>
        <rFont val="Times New Roman"/>
        <family val="1"/>
      </rPr>
      <t>)</t>
    </r>
    <r>
      <rPr>
        <sz val="11"/>
        <rFont val="宋体"/>
        <family val="3"/>
        <charset val="134"/>
      </rPr>
      <t>及相关机构事务</t>
    </r>
  </si>
  <si>
    <r>
      <rPr>
        <sz val="11"/>
        <rFont val="Times New Roman"/>
        <family val="1"/>
      </rPr>
      <t xml:space="preserve">      </t>
    </r>
    <r>
      <rPr>
        <sz val="11"/>
        <rFont val="宋体"/>
        <family val="3"/>
        <charset val="134"/>
      </rPr>
      <t>专项服务</t>
    </r>
  </si>
  <si>
    <r>
      <rPr>
        <sz val="11"/>
        <rFont val="Times New Roman"/>
        <family val="1"/>
      </rPr>
      <t xml:space="preserve">      </t>
    </r>
    <r>
      <rPr>
        <sz val="11"/>
        <rFont val="宋体"/>
        <family val="3"/>
        <charset val="134"/>
      </rPr>
      <t>专项业务活动</t>
    </r>
  </si>
  <si>
    <r>
      <rPr>
        <sz val="11"/>
        <rFont val="Times New Roman"/>
        <family val="1"/>
      </rPr>
      <t xml:space="preserve">      </t>
    </r>
    <r>
      <rPr>
        <sz val="11"/>
        <rFont val="宋体"/>
        <family val="3"/>
        <charset val="134"/>
      </rPr>
      <t>政务公开审批</t>
    </r>
  </si>
  <si>
    <r>
      <rPr>
        <sz val="11"/>
        <rFont val="Times New Roman"/>
        <family val="1"/>
      </rPr>
      <t xml:space="preserve">      </t>
    </r>
    <r>
      <rPr>
        <sz val="11"/>
        <rFont val="宋体"/>
        <family val="3"/>
        <charset val="134"/>
      </rPr>
      <t>信访事务</t>
    </r>
  </si>
  <si>
    <r>
      <rPr>
        <sz val="11"/>
        <rFont val="Times New Roman"/>
        <family val="1"/>
      </rPr>
      <t xml:space="preserve">      </t>
    </r>
    <r>
      <rPr>
        <sz val="11"/>
        <rFont val="宋体"/>
        <family val="3"/>
        <charset val="134"/>
      </rPr>
      <t>参事事务</t>
    </r>
  </si>
  <si>
    <r>
      <rPr>
        <sz val="11"/>
        <rFont val="Times New Roman"/>
        <family val="1"/>
      </rPr>
      <t xml:space="preserve">      </t>
    </r>
    <r>
      <rPr>
        <sz val="11"/>
        <rFont val="宋体"/>
        <family val="3"/>
        <charset val="134"/>
      </rPr>
      <t>其他政府办公厅</t>
    </r>
    <r>
      <rPr>
        <sz val="11"/>
        <rFont val="Times New Roman"/>
        <family val="1"/>
      </rPr>
      <t>(</t>
    </r>
    <r>
      <rPr>
        <sz val="11"/>
        <rFont val="宋体"/>
        <family val="3"/>
        <charset val="134"/>
      </rPr>
      <t>室</t>
    </r>
    <r>
      <rPr>
        <sz val="11"/>
        <rFont val="Times New Roman"/>
        <family val="1"/>
      </rPr>
      <t>)</t>
    </r>
    <r>
      <rPr>
        <sz val="11"/>
        <rFont val="宋体"/>
        <family val="3"/>
        <charset val="134"/>
      </rPr>
      <t>及相关机构事务</t>
    </r>
  </si>
  <si>
    <r>
      <rPr>
        <sz val="11"/>
        <rFont val="Times New Roman"/>
        <family val="1"/>
      </rPr>
      <t xml:space="preserve">    </t>
    </r>
    <r>
      <rPr>
        <sz val="11"/>
        <rFont val="宋体"/>
        <family val="3"/>
        <charset val="134"/>
      </rPr>
      <t>发展与改革事务</t>
    </r>
  </si>
  <si>
    <r>
      <rPr>
        <sz val="11"/>
        <rFont val="Times New Roman"/>
        <family val="1"/>
      </rPr>
      <t xml:space="preserve">      </t>
    </r>
    <r>
      <rPr>
        <sz val="11"/>
        <rFont val="宋体"/>
        <family val="3"/>
        <charset val="134"/>
      </rPr>
      <t>战略规划与实施</t>
    </r>
  </si>
  <si>
    <r>
      <rPr>
        <sz val="11"/>
        <rFont val="Times New Roman"/>
        <family val="1"/>
      </rPr>
      <t xml:space="preserve">      </t>
    </r>
    <r>
      <rPr>
        <sz val="11"/>
        <rFont val="宋体"/>
        <family val="3"/>
        <charset val="134"/>
      </rPr>
      <t>日常经济运行调节</t>
    </r>
  </si>
  <si>
    <r>
      <rPr>
        <sz val="11"/>
        <rFont val="Times New Roman"/>
        <family val="1"/>
      </rPr>
      <t xml:space="preserve">      </t>
    </r>
    <r>
      <rPr>
        <sz val="11"/>
        <rFont val="宋体"/>
        <family val="3"/>
        <charset val="134"/>
      </rPr>
      <t>社会事业发展规划</t>
    </r>
  </si>
  <si>
    <r>
      <rPr>
        <sz val="11"/>
        <rFont val="Times New Roman"/>
        <family val="1"/>
      </rPr>
      <t xml:space="preserve">      </t>
    </r>
    <r>
      <rPr>
        <sz val="11"/>
        <rFont val="宋体"/>
        <family val="3"/>
        <charset val="134"/>
      </rPr>
      <t>经济体制改革研究</t>
    </r>
  </si>
  <si>
    <r>
      <rPr>
        <sz val="11"/>
        <rFont val="Times New Roman"/>
        <family val="1"/>
      </rPr>
      <t xml:space="preserve">      </t>
    </r>
    <r>
      <rPr>
        <sz val="11"/>
        <rFont val="宋体"/>
        <family val="3"/>
        <charset val="134"/>
      </rPr>
      <t>物价管理</t>
    </r>
  </si>
  <si>
    <r>
      <rPr>
        <sz val="11"/>
        <rFont val="Times New Roman"/>
        <family val="1"/>
      </rPr>
      <t xml:space="preserve">      </t>
    </r>
    <r>
      <rPr>
        <sz val="11"/>
        <rFont val="宋体"/>
        <family val="3"/>
        <charset val="134"/>
      </rPr>
      <t>其他发展与改革事务</t>
    </r>
  </si>
  <si>
    <r>
      <rPr>
        <sz val="11"/>
        <rFont val="Times New Roman"/>
        <family val="1"/>
      </rPr>
      <t xml:space="preserve">    </t>
    </r>
    <r>
      <rPr>
        <sz val="11"/>
        <rFont val="宋体"/>
        <family val="3"/>
        <charset val="134"/>
      </rPr>
      <t>统计信息事务</t>
    </r>
  </si>
  <si>
    <r>
      <rPr>
        <sz val="11"/>
        <rFont val="Times New Roman"/>
        <family val="1"/>
      </rPr>
      <t xml:space="preserve">      </t>
    </r>
    <r>
      <rPr>
        <sz val="11"/>
        <rFont val="宋体"/>
        <family val="3"/>
        <charset val="134"/>
      </rPr>
      <t>信息事务</t>
    </r>
  </si>
  <si>
    <r>
      <rPr>
        <sz val="11"/>
        <rFont val="Times New Roman"/>
        <family val="1"/>
      </rPr>
      <t xml:space="preserve">      </t>
    </r>
    <r>
      <rPr>
        <sz val="11"/>
        <rFont val="宋体"/>
        <family val="3"/>
        <charset val="134"/>
      </rPr>
      <t>专项统计业务</t>
    </r>
  </si>
  <si>
    <r>
      <rPr>
        <sz val="11"/>
        <rFont val="Times New Roman"/>
        <family val="1"/>
      </rPr>
      <t xml:space="preserve">      </t>
    </r>
    <r>
      <rPr>
        <sz val="11"/>
        <rFont val="宋体"/>
        <family val="3"/>
        <charset val="134"/>
      </rPr>
      <t>统计管理</t>
    </r>
  </si>
  <si>
    <r>
      <rPr>
        <sz val="11"/>
        <rFont val="Times New Roman"/>
        <family val="1"/>
      </rPr>
      <t xml:space="preserve">      </t>
    </r>
    <r>
      <rPr>
        <sz val="11"/>
        <rFont val="宋体"/>
        <family val="3"/>
        <charset val="134"/>
      </rPr>
      <t>专项普查活动</t>
    </r>
  </si>
  <si>
    <r>
      <rPr>
        <sz val="11"/>
        <rFont val="Times New Roman"/>
        <family val="1"/>
      </rPr>
      <t xml:space="preserve">      </t>
    </r>
    <r>
      <rPr>
        <sz val="11"/>
        <rFont val="宋体"/>
        <family val="3"/>
        <charset val="134"/>
      </rPr>
      <t>统计抽样调查</t>
    </r>
  </si>
  <si>
    <r>
      <rPr>
        <sz val="11"/>
        <rFont val="Times New Roman"/>
        <family val="1"/>
      </rPr>
      <t xml:space="preserve">      </t>
    </r>
    <r>
      <rPr>
        <sz val="11"/>
        <rFont val="宋体"/>
        <family val="3"/>
        <charset val="134"/>
      </rPr>
      <t>其他统计信息事务</t>
    </r>
  </si>
  <si>
    <r>
      <rPr>
        <sz val="11"/>
        <rFont val="Times New Roman"/>
        <family val="1"/>
      </rPr>
      <t xml:space="preserve">    </t>
    </r>
    <r>
      <rPr>
        <sz val="11"/>
        <rFont val="宋体"/>
        <family val="3"/>
        <charset val="134"/>
      </rPr>
      <t>财政事务</t>
    </r>
  </si>
  <si>
    <r>
      <rPr>
        <sz val="11"/>
        <rFont val="Times New Roman"/>
        <family val="1"/>
      </rPr>
      <t xml:space="preserve">      </t>
    </r>
    <r>
      <rPr>
        <sz val="11"/>
        <rFont val="宋体"/>
        <family val="3"/>
        <charset val="134"/>
      </rPr>
      <t>预算改革业务</t>
    </r>
  </si>
  <si>
    <r>
      <rPr>
        <sz val="11"/>
        <rFont val="Times New Roman"/>
        <family val="1"/>
      </rPr>
      <t xml:space="preserve">      </t>
    </r>
    <r>
      <rPr>
        <sz val="11"/>
        <rFont val="宋体"/>
        <family val="3"/>
        <charset val="134"/>
      </rPr>
      <t>财政国库业务</t>
    </r>
  </si>
  <si>
    <r>
      <rPr>
        <sz val="11"/>
        <rFont val="Times New Roman"/>
        <family val="1"/>
      </rPr>
      <t xml:space="preserve">      </t>
    </r>
    <r>
      <rPr>
        <sz val="11"/>
        <rFont val="宋体"/>
        <family val="3"/>
        <charset val="134"/>
      </rPr>
      <t>财政监察</t>
    </r>
  </si>
  <si>
    <r>
      <rPr>
        <sz val="11"/>
        <rFont val="Times New Roman"/>
        <family val="1"/>
      </rPr>
      <t xml:space="preserve">      </t>
    </r>
    <r>
      <rPr>
        <sz val="11"/>
        <rFont val="宋体"/>
        <family val="3"/>
        <charset val="134"/>
      </rPr>
      <t>信息化建设</t>
    </r>
  </si>
  <si>
    <r>
      <rPr>
        <sz val="11"/>
        <rFont val="Times New Roman"/>
        <family val="1"/>
      </rPr>
      <t xml:space="preserve">      </t>
    </r>
    <r>
      <rPr>
        <sz val="11"/>
        <rFont val="宋体"/>
        <family val="3"/>
        <charset val="134"/>
      </rPr>
      <t>财政委托业务</t>
    </r>
  </si>
  <si>
    <r>
      <rPr>
        <sz val="11"/>
        <rFont val="Times New Roman"/>
        <family val="1"/>
      </rPr>
      <t xml:space="preserve">      </t>
    </r>
    <r>
      <rPr>
        <sz val="11"/>
        <rFont val="宋体"/>
        <family val="3"/>
        <charset val="134"/>
      </rPr>
      <t>其他财政事务</t>
    </r>
  </si>
  <si>
    <r>
      <rPr>
        <sz val="11"/>
        <rFont val="Times New Roman"/>
        <family val="1"/>
      </rPr>
      <t xml:space="preserve">    </t>
    </r>
    <r>
      <rPr>
        <sz val="11"/>
        <rFont val="宋体"/>
        <family val="3"/>
        <charset val="134"/>
      </rPr>
      <t>税收事务</t>
    </r>
  </si>
  <si>
    <r>
      <rPr>
        <sz val="11"/>
        <rFont val="Times New Roman"/>
        <family val="1"/>
      </rPr>
      <t xml:space="preserve">      </t>
    </r>
    <r>
      <rPr>
        <sz val="11"/>
        <rFont val="宋体"/>
        <family val="3"/>
        <charset val="134"/>
      </rPr>
      <t>税务办案</t>
    </r>
  </si>
  <si>
    <r>
      <rPr>
        <sz val="11"/>
        <rFont val="Times New Roman"/>
        <family val="1"/>
      </rPr>
      <t xml:space="preserve">      </t>
    </r>
    <r>
      <rPr>
        <sz val="11"/>
        <rFont val="宋体"/>
        <family val="3"/>
        <charset val="134"/>
      </rPr>
      <t>税务登记证及发票管理</t>
    </r>
  </si>
  <si>
    <r>
      <rPr>
        <sz val="11"/>
        <rFont val="Times New Roman"/>
        <family val="1"/>
      </rPr>
      <t xml:space="preserve">      </t>
    </r>
    <r>
      <rPr>
        <sz val="11"/>
        <rFont val="宋体"/>
        <family val="3"/>
        <charset val="134"/>
      </rPr>
      <t>代扣代收代征税款手续费</t>
    </r>
  </si>
  <si>
    <r>
      <rPr>
        <sz val="11"/>
        <rFont val="Times New Roman"/>
        <family val="1"/>
      </rPr>
      <t xml:space="preserve">      </t>
    </r>
    <r>
      <rPr>
        <sz val="11"/>
        <rFont val="宋体"/>
        <family val="3"/>
        <charset val="134"/>
      </rPr>
      <t>税务宣传</t>
    </r>
  </si>
  <si>
    <r>
      <rPr>
        <sz val="11"/>
        <rFont val="Times New Roman"/>
        <family val="1"/>
      </rPr>
      <t xml:space="preserve">      </t>
    </r>
    <r>
      <rPr>
        <sz val="11"/>
        <rFont val="宋体"/>
        <family val="3"/>
        <charset val="134"/>
      </rPr>
      <t>协税护税</t>
    </r>
  </si>
  <si>
    <r>
      <rPr>
        <sz val="11"/>
        <rFont val="Times New Roman"/>
        <family val="1"/>
      </rPr>
      <t xml:space="preserve">      </t>
    </r>
    <r>
      <rPr>
        <sz val="11"/>
        <rFont val="宋体"/>
        <family val="3"/>
        <charset val="134"/>
      </rPr>
      <t>其他税收事务</t>
    </r>
  </si>
  <si>
    <r>
      <rPr>
        <sz val="11"/>
        <rFont val="Times New Roman"/>
        <family val="1"/>
      </rPr>
      <t xml:space="preserve">    </t>
    </r>
    <r>
      <rPr>
        <sz val="11"/>
        <rFont val="宋体"/>
        <family val="3"/>
        <charset val="134"/>
      </rPr>
      <t>审计事务</t>
    </r>
  </si>
  <si>
    <r>
      <rPr>
        <sz val="11"/>
        <rFont val="Times New Roman"/>
        <family val="1"/>
      </rPr>
      <t xml:space="preserve">      </t>
    </r>
    <r>
      <rPr>
        <sz val="11"/>
        <rFont val="宋体"/>
        <family val="3"/>
        <charset val="134"/>
      </rPr>
      <t>审计业务</t>
    </r>
  </si>
  <si>
    <r>
      <rPr>
        <sz val="11"/>
        <rFont val="Times New Roman"/>
        <family val="1"/>
      </rPr>
      <t xml:space="preserve">      </t>
    </r>
    <r>
      <rPr>
        <sz val="11"/>
        <rFont val="宋体"/>
        <family val="3"/>
        <charset val="134"/>
      </rPr>
      <t>审计管理</t>
    </r>
  </si>
  <si>
    <r>
      <rPr>
        <sz val="11"/>
        <rFont val="Times New Roman"/>
        <family val="1"/>
      </rPr>
      <t xml:space="preserve">      </t>
    </r>
    <r>
      <rPr>
        <sz val="11"/>
        <rFont val="宋体"/>
        <family val="3"/>
        <charset val="134"/>
      </rPr>
      <t>其他审计事务</t>
    </r>
  </si>
  <si>
    <r>
      <rPr>
        <sz val="11"/>
        <rFont val="Times New Roman"/>
        <family val="1"/>
      </rPr>
      <t xml:space="preserve">    </t>
    </r>
    <r>
      <rPr>
        <sz val="11"/>
        <rFont val="宋体"/>
        <family val="3"/>
        <charset val="134"/>
      </rPr>
      <t>海关事务</t>
    </r>
  </si>
  <si>
    <r>
      <rPr>
        <sz val="11"/>
        <rFont val="Times New Roman"/>
        <family val="1"/>
      </rPr>
      <t xml:space="preserve">      </t>
    </r>
    <r>
      <rPr>
        <sz val="11"/>
        <rFont val="宋体"/>
        <family val="3"/>
        <charset val="134"/>
      </rPr>
      <t>缉私办案</t>
    </r>
  </si>
  <si>
    <r>
      <rPr>
        <sz val="11"/>
        <rFont val="Times New Roman"/>
        <family val="1"/>
      </rPr>
      <t xml:space="preserve">      </t>
    </r>
    <r>
      <rPr>
        <sz val="11"/>
        <rFont val="宋体"/>
        <family val="3"/>
        <charset val="134"/>
      </rPr>
      <t>口岸管理</t>
    </r>
  </si>
  <si>
    <r>
      <rPr>
        <sz val="11"/>
        <rFont val="Times New Roman"/>
        <family val="1"/>
      </rPr>
      <t xml:space="preserve">      </t>
    </r>
    <r>
      <rPr>
        <sz val="11"/>
        <rFont val="宋体"/>
        <family val="3"/>
        <charset val="134"/>
      </rPr>
      <t>海关关务</t>
    </r>
  </si>
  <si>
    <r>
      <rPr>
        <sz val="11"/>
        <rFont val="Times New Roman"/>
        <family val="1"/>
      </rPr>
      <t xml:space="preserve">      </t>
    </r>
    <r>
      <rPr>
        <sz val="11"/>
        <rFont val="宋体"/>
        <family val="3"/>
        <charset val="134"/>
      </rPr>
      <t>关税征管</t>
    </r>
  </si>
  <si>
    <r>
      <rPr>
        <sz val="11"/>
        <rFont val="Times New Roman"/>
        <family val="1"/>
      </rPr>
      <t xml:space="preserve">      </t>
    </r>
    <r>
      <rPr>
        <sz val="11"/>
        <rFont val="宋体"/>
        <family val="3"/>
        <charset val="134"/>
      </rPr>
      <t>海关监管</t>
    </r>
  </si>
  <si>
    <r>
      <rPr>
        <sz val="11"/>
        <rFont val="Times New Roman"/>
        <family val="1"/>
      </rPr>
      <t xml:space="preserve">      </t>
    </r>
    <r>
      <rPr>
        <sz val="11"/>
        <rFont val="宋体"/>
        <family val="3"/>
        <charset val="134"/>
      </rPr>
      <t>检验检疫</t>
    </r>
  </si>
  <si>
    <r>
      <rPr>
        <sz val="11"/>
        <rFont val="Times New Roman"/>
        <family val="1"/>
      </rPr>
      <t xml:space="preserve">      </t>
    </r>
    <r>
      <rPr>
        <sz val="11"/>
        <rFont val="宋体"/>
        <family val="3"/>
        <charset val="134"/>
      </rPr>
      <t>其他海关事务</t>
    </r>
  </si>
  <si>
    <r>
      <rPr>
        <sz val="11"/>
        <rFont val="Times New Roman"/>
        <family val="1"/>
      </rPr>
      <t xml:space="preserve">    </t>
    </r>
    <r>
      <rPr>
        <sz val="11"/>
        <rFont val="宋体"/>
        <family val="3"/>
        <charset val="134"/>
      </rPr>
      <t>人力资源事务</t>
    </r>
  </si>
  <si>
    <r>
      <rPr>
        <sz val="11"/>
        <rFont val="Times New Roman"/>
        <family val="1"/>
      </rPr>
      <t xml:space="preserve">      </t>
    </r>
    <r>
      <rPr>
        <sz val="11"/>
        <rFont val="宋体"/>
        <family val="3"/>
        <charset val="134"/>
      </rPr>
      <t>政府特殊津贴</t>
    </r>
  </si>
  <si>
    <r>
      <rPr>
        <sz val="11"/>
        <rFont val="Times New Roman"/>
        <family val="1"/>
      </rPr>
      <t xml:space="preserve">      </t>
    </r>
    <r>
      <rPr>
        <sz val="11"/>
        <rFont val="宋体"/>
        <family val="3"/>
        <charset val="134"/>
      </rPr>
      <t>资助留学回国人员</t>
    </r>
  </si>
  <si>
    <r>
      <rPr>
        <sz val="11"/>
        <rFont val="Times New Roman"/>
        <family val="1"/>
      </rPr>
      <t xml:space="preserve">      </t>
    </r>
    <r>
      <rPr>
        <sz val="11"/>
        <rFont val="宋体"/>
        <family val="3"/>
        <charset val="134"/>
      </rPr>
      <t>博士后日常经费</t>
    </r>
  </si>
  <si>
    <r>
      <rPr>
        <sz val="11"/>
        <rFont val="Times New Roman"/>
        <family val="1"/>
      </rPr>
      <t xml:space="preserve">      </t>
    </r>
    <r>
      <rPr>
        <sz val="11"/>
        <rFont val="宋体"/>
        <family val="3"/>
        <charset val="134"/>
      </rPr>
      <t>引进人才费用</t>
    </r>
  </si>
  <si>
    <r>
      <rPr>
        <sz val="11"/>
        <rFont val="Times New Roman"/>
        <family val="1"/>
      </rPr>
      <t xml:space="preserve">      </t>
    </r>
    <r>
      <rPr>
        <sz val="11"/>
        <rFont val="宋体"/>
        <family val="3"/>
        <charset val="134"/>
      </rPr>
      <t>其他人力资源事务</t>
    </r>
  </si>
  <si>
    <r>
      <rPr>
        <sz val="11"/>
        <rFont val="Times New Roman"/>
        <family val="1"/>
      </rPr>
      <t xml:space="preserve">    </t>
    </r>
    <r>
      <rPr>
        <sz val="11"/>
        <rFont val="宋体"/>
        <family val="3"/>
        <charset val="134"/>
      </rPr>
      <t>纪检监察事务</t>
    </r>
  </si>
  <si>
    <r>
      <rPr>
        <sz val="11"/>
        <rFont val="Times New Roman"/>
        <family val="1"/>
      </rPr>
      <t xml:space="preserve">      </t>
    </r>
    <r>
      <rPr>
        <sz val="11"/>
        <rFont val="宋体"/>
        <family val="3"/>
        <charset val="134"/>
      </rPr>
      <t>大案要案查处</t>
    </r>
  </si>
  <si>
    <r>
      <rPr>
        <sz val="11"/>
        <rFont val="Times New Roman"/>
        <family val="1"/>
      </rPr>
      <t xml:space="preserve">      </t>
    </r>
    <r>
      <rPr>
        <sz val="11"/>
        <rFont val="宋体"/>
        <family val="3"/>
        <charset val="134"/>
      </rPr>
      <t>派驻派出机构</t>
    </r>
  </si>
  <si>
    <r>
      <rPr>
        <sz val="11"/>
        <rFont val="Times New Roman"/>
        <family val="1"/>
      </rPr>
      <t xml:space="preserve">      </t>
    </r>
    <r>
      <rPr>
        <sz val="11"/>
        <rFont val="宋体"/>
        <family val="3"/>
        <charset val="134"/>
      </rPr>
      <t>中央巡视</t>
    </r>
  </si>
  <si>
    <r>
      <rPr>
        <sz val="11"/>
        <rFont val="Times New Roman"/>
        <family val="1"/>
      </rPr>
      <t xml:space="preserve">      </t>
    </r>
    <r>
      <rPr>
        <sz val="11"/>
        <rFont val="宋体"/>
        <family val="3"/>
        <charset val="134"/>
      </rPr>
      <t>其他纪检监察事务</t>
    </r>
  </si>
  <si>
    <r>
      <rPr>
        <sz val="11"/>
        <rFont val="Times New Roman"/>
        <family val="1"/>
      </rPr>
      <t xml:space="preserve">    </t>
    </r>
    <r>
      <rPr>
        <sz val="11"/>
        <rFont val="宋体"/>
        <family val="3"/>
        <charset val="134"/>
      </rPr>
      <t>商贸事务</t>
    </r>
  </si>
  <si>
    <r>
      <rPr>
        <sz val="11"/>
        <rFont val="Times New Roman"/>
        <family val="1"/>
      </rPr>
      <t xml:space="preserve">      </t>
    </r>
    <r>
      <rPr>
        <sz val="11"/>
        <rFont val="宋体"/>
        <family val="3"/>
        <charset val="134"/>
      </rPr>
      <t>对外贸易管理</t>
    </r>
  </si>
  <si>
    <r>
      <rPr>
        <sz val="11"/>
        <rFont val="Times New Roman"/>
        <family val="1"/>
      </rPr>
      <t xml:space="preserve">      </t>
    </r>
    <r>
      <rPr>
        <sz val="11"/>
        <rFont val="宋体"/>
        <family val="3"/>
        <charset val="134"/>
      </rPr>
      <t>国际经济合作</t>
    </r>
  </si>
  <si>
    <r>
      <rPr>
        <sz val="11"/>
        <rFont val="Times New Roman"/>
        <family val="1"/>
      </rPr>
      <t xml:space="preserve">      </t>
    </r>
    <r>
      <rPr>
        <sz val="11"/>
        <rFont val="宋体"/>
        <family val="3"/>
        <charset val="134"/>
      </rPr>
      <t>外资管理</t>
    </r>
  </si>
  <si>
    <r>
      <rPr>
        <sz val="11"/>
        <rFont val="Times New Roman"/>
        <family val="1"/>
      </rPr>
      <t xml:space="preserve">      </t>
    </r>
    <r>
      <rPr>
        <sz val="11"/>
        <rFont val="宋体"/>
        <family val="3"/>
        <charset val="134"/>
      </rPr>
      <t>国内贸易管理</t>
    </r>
  </si>
  <si>
    <r>
      <rPr>
        <sz val="11"/>
        <rFont val="Times New Roman"/>
        <family val="1"/>
      </rPr>
      <t xml:space="preserve">      </t>
    </r>
    <r>
      <rPr>
        <sz val="11"/>
        <rFont val="宋体"/>
        <family val="3"/>
        <charset val="134"/>
      </rPr>
      <t>招商引资</t>
    </r>
  </si>
  <si>
    <r>
      <rPr>
        <sz val="11"/>
        <rFont val="Times New Roman"/>
        <family val="1"/>
      </rPr>
      <t xml:space="preserve">      </t>
    </r>
    <r>
      <rPr>
        <sz val="11"/>
        <rFont val="宋体"/>
        <family val="3"/>
        <charset val="134"/>
      </rPr>
      <t>其他商贸事务</t>
    </r>
  </si>
  <si>
    <r>
      <rPr>
        <sz val="11"/>
        <rFont val="Times New Roman"/>
        <family val="1"/>
      </rPr>
      <t xml:space="preserve">    </t>
    </r>
    <r>
      <rPr>
        <sz val="11"/>
        <rFont val="宋体"/>
        <family val="3"/>
        <charset val="134"/>
      </rPr>
      <t>知识产权事务</t>
    </r>
  </si>
  <si>
    <r>
      <rPr>
        <sz val="11"/>
        <rFont val="Times New Roman"/>
        <family val="1"/>
      </rPr>
      <t xml:space="preserve">      </t>
    </r>
    <r>
      <rPr>
        <sz val="11"/>
        <rFont val="宋体"/>
        <family val="3"/>
        <charset val="134"/>
      </rPr>
      <t>专利审批</t>
    </r>
  </si>
  <si>
    <r>
      <rPr>
        <sz val="11"/>
        <rFont val="Times New Roman"/>
        <family val="1"/>
      </rPr>
      <t xml:space="preserve">      </t>
    </r>
    <r>
      <rPr>
        <sz val="11"/>
        <rFont val="宋体"/>
        <family val="3"/>
        <charset val="134"/>
      </rPr>
      <t>国家知识产权战略</t>
    </r>
  </si>
  <si>
    <r>
      <rPr>
        <sz val="11"/>
        <rFont val="Times New Roman"/>
        <family val="1"/>
      </rPr>
      <t xml:space="preserve">      </t>
    </r>
    <r>
      <rPr>
        <sz val="11"/>
        <rFont val="宋体"/>
        <family val="3"/>
        <charset val="134"/>
      </rPr>
      <t>专利试点和产业化推进</t>
    </r>
  </si>
  <si>
    <r>
      <rPr>
        <sz val="11"/>
        <rFont val="Times New Roman"/>
        <family val="1"/>
      </rPr>
      <t xml:space="preserve">      </t>
    </r>
    <r>
      <rPr>
        <sz val="11"/>
        <rFont val="宋体"/>
        <family val="3"/>
        <charset val="134"/>
      </rPr>
      <t>专利执法</t>
    </r>
  </si>
  <si>
    <r>
      <rPr>
        <sz val="11"/>
        <rFont val="Times New Roman"/>
        <family val="1"/>
      </rPr>
      <t xml:space="preserve">      </t>
    </r>
    <r>
      <rPr>
        <sz val="11"/>
        <rFont val="宋体"/>
        <family val="3"/>
        <charset val="134"/>
      </rPr>
      <t>国际组织专项活动</t>
    </r>
  </si>
  <si>
    <r>
      <rPr>
        <sz val="11"/>
        <rFont val="Times New Roman"/>
        <family val="1"/>
      </rPr>
      <t xml:space="preserve">      </t>
    </r>
    <r>
      <rPr>
        <sz val="11"/>
        <rFont val="宋体"/>
        <family val="3"/>
        <charset val="134"/>
      </rPr>
      <t>知识产权宏观管理</t>
    </r>
  </si>
  <si>
    <r>
      <rPr>
        <sz val="11"/>
        <rFont val="Times New Roman"/>
        <family val="1"/>
      </rPr>
      <t xml:space="preserve">      </t>
    </r>
    <r>
      <rPr>
        <sz val="11"/>
        <rFont val="宋体"/>
        <family val="3"/>
        <charset val="134"/>
      </rPr>
      <t>商标管理</t>
    </r>
  </si>
  <si>
    <r>
      <rPr>
        <sz val="11"/>
        <rFont val="Times New Roman"/>
        <family val="1"/>
      </rPr>
      <t xml:space="preserve">      </t>
    </r>
    <r>
      <rPr>
        <sz val="11"/>
        <rFont val="宋体"/>
        <family val="3"/>
        <charset val="134"/>
      </rPr>
      <t>原产地地理标志管理</t>
    </r>
  </si>
  <si>
    <r>
      <rPr>
        <sz val="11"/>
        <rFont val="Times New Roman"/>
        <family val="1"/>
      </rPr>
      <t xml:space="preserve">      </t>
    </r>
    <r>
      <rPr>
        <sz val="11"/>
        <rFont val="宋体"/>
        <family val="3"/>
        <charset val="134"/>
      </rPr>
      <t>其他知识产权事务</t>
    </r>
  </si>
  <si>
    <r>
      <rPr>
        <sz val="11"/>
        <rFont val="Times New Roman"/>
        <family val="1"/>
      </rPr>
      <t xml:space="preserve">    </t>
    </r>
    <r>
      <rPr>
        <sz val="11"/>
        <rFont val="宋体"/>
        <family val="3"/>
        <charset val="134"/>
      </rPr>
      <t>民族事务</t>
    </r>
  </si>
  <si>
    <r>
      <rPr>
        <sz val="11"/>
        <rFont val="Times New Roman"/>
        <family val="1"/>
      </rPr>
      <t xml:space="preserve">      </t>
    </r>
    <r>
      <rPr>
        <sz val="11"/>
        <rFont val="宋体"/>
        <family val="3"/>
        <charset val="134"/>
      </rPr>
      <t>民族工作专项</t>
    </r>
  </si>
  <si>
    <r>
      <rPr>
        <sz val="11"/>
        <rFont val="Times New Roman"/>
        <family val="1"/>
      </rPr>
      <t xml:space="preserve">      </t>
    </r>
    <r>
      <rPr>
        <sz val="11"/>
        <rFont val="宋体"/>
        <family val="3"/>
        <charset val="134"/>
      </rPr>
      <t>其他民族事务</t>
    </r>
  </si>
  <si>
    <r>
      <rPr>
        <sz val="11"/>
        <rFont val="Times New Roman"/>
        <family val="1"/>
      </rPr>
      <t xml:space="preserve">    </t>
    </r>
    <r>
      <rPr>
        <sz val="11"/>
        <rFont val="宋体"/>
        <family val="3"/>
        <charset val="134"/>
      </rPr>
      <t>港澳台事务</t>
    </r>
  </si>
  <si>
    <r>
      <rPr>
        <sz val="11"/>
        <rFont val="Times New Roman"/>
        <family val="1"/>
      </rPr>
      <t xml:space="preserve">      </t>
    </r>
    <r>
      <rPr>
        <sz val="11"/>
        <rFont val="宋体"/>
        <family val="3"/>
        <charset val="134"/>
      </rPr>
      <t>港澳事务</t>
    </r>
  </si>
  <si>
    <r>
      <rPr>
        <sz val="11"/>
        <rFont val="Times New Roman"/>
        <family val="1"/>
      </rPr>
      <t xml:space="preserve">      </t>
    </r>
    <r>
      <rPr>
        <sz val="11"/>
        <rFont val="宋体"/>
        <family val="3"/>
        <charset val="134"/>
      </rPr>
      <t>台湾事务</t>
    </r>
  </si>
  <si>
    <r>
      <rPr>
        <sz val="11"/>
        <rFont val="Times New Roman"/>
        <family val="1"/>
      </rPr>
      <t xml:space="preserve">      </t>
    </r>
    <r>
      <rPr>
        <sz val="11"/>
        <rFont val="宋体"/>
        <family val="3"/>
        <charset val="134"/>
      </rPr>
      <t>其他港澳台事务</t>
    </r>
  </si>
  <si>
    <r>
      <rPr>
        <sz val="11"/>
        <rFont val="Times New Roman"/>
        <family val="1"/>
      </rPr>
      <t xml:space="preserve">    </t>
    </r>
    <r>
      <rPr>
        <sz val="11"/>
        <rFont val="宋体"/>
        <family val="3"/>
        <charset val="134"/>
      </rPr>
      <t>档案事务</t>
    </r>
  </si>
  <si>
    <r>
      <rPr>
        <sz val="11"/>
        <rFont val="Times New Roman"/>
        <family val="1"/>
      </rPr>
      <t xml:space="preserve">      </t>
    </r>
    <r>
      <rPr>
        <sz val="11"/>
        <rFont val="宋体"/>
        <family val="3"/>
        <charset val="134"/>
      </rPr>
      <t>档案馆</t>
    </r>
  </si>
  <si>
    <r>
      <rPr>
        <sz val="11"/>
        <rFont val="Times New Roman"/>
        <family val="1"/>
      </rPr>
      <t xml:space="preserve">      </t>
    </r>
    <r>
      <rPr>
        <sz val="11"/>
        <rFont val="宋体"/>
        <family val="3"/>
        <charset val="134"/>
      </rPr>
      <t>其他档案事务</t>
    </r>
  </si>
  <si>
    <r>
      <rPr>
        <sz val="11"/>
        <rFont val="Times New Roman"/>
        <family val="1"/>
      </rPr>
      <t xml:space="preserve">    </t>
    </r>
    <r>
      <rPr>
        <sz val="11"/>
        <rFont val="宋体"/>
        <family val="3"/>
        <charset val="134"/>
      </rPr>
      <t>民主党派及工商联事务</t>
    </r>
  </si>
  <si>
    <r>
      <rPr>
        <sz val="11"/>
        <rFont val="Times New Roman"/>
        <family val="1"/>
      </rPr>
      <t xml:space="preserve">      </t>
    </r>
    <r>
      <rPr>
        <sz val="11"/>
        <rFont val="宋体"/>
        <family val="3"/>
        <charset val="134"/>
      </rPr>
      <t>其他民主党派及工商联事务</t>
    </r>
  </si>
  <si>
    <r>
      <rPr>
        <sz val="11"/>
        <rFont val="Times New Roman"/>
        <family val="1"/>
      </rPr>
      <t xml:space="preserve">    </t>
    </r>
    <r>
      <rPr>
        <sz val="11"/>
        <rFont val="宋体"/>
        <family val="3"/>
        <charset val="134"/>
      </rPr>
      <t>群众团体事务</t>
    </r>
  </si>
  <si>
    <r>
      <rPr>
        <sz val="11"/>
        <rFont val="Times New Roman"/>
        <family val="1"/>
      </rPr>
      <t xml:space="preserve">      </t>
    </r>
    <r>
      <rPr>
        <sz val="11"/>
        <rFont val="宋体"/>
        <family val="3"/>
        <charset val="134"/>
      </rPr>
      <t>工会事务</t>
    </r>
  </si>
  <si>
    <r>
      <rPr>
        <sz val="11"/>
        <rFont val="Times New Roman"/>
        <family val="1"/>
      </rPr>
      <t xml:space="preserve">      </t>
    </r>
    <r>
      <rPr>
        <sz val="11"/>
        <rFont val="宋体"/>
        <family val="3"/>
        <charset val="134"/>
      </rPr>
      <t>其他群众团体事务</t>
    </r>
  </si>
  <si>
    <r>
      <rPr>
        <sz val="11"/>
        <rFont val="Times New Roman"/>
        <family val="1"/>
      </rPr>
      <t xml:space="preserve">    </t>
    </r>
    <r>
      <rPr>
        <sz val="11"/>
        <rFont val="宋体"/>
        <family val="3"/>
        <charset val="134"/>
      </rPr>
      <t>党委办公厅（室）及相关机构事务</t>
    </r>
  </si>
  <si>
    <r>
      <rPr>
        <sz val="11"/>
        <rFont val="Times New Roman"/>
        <family val="1"/>
      </rPr>
      <t xml:space="preserve">      </t>
    </r>
    <r>
      <rPr>
        <sz val="11"/>
        <rFont val="宋体"/>
        <family val="3"/>
        <charset val="134"/>
      </rPr>
      <t>专项业务</t>
    </r>
  </si>
  <si>
    <r>
      <rPr>
        <sz val="11"/>
        <rFont val="Times New Roman"/>
        <family val="1"/>
      </rPr>
      <t xml:space="preserve">      </t>
    </r>
    <r>
      <rPr>
        <sz val="11"/>
        <rFont val="宋体"/>
        <family val="3"/>
        <charset val="134"/>
      </rPr>
      <t>其他党委办公厅（室）及相关机构事务</t>
    </r>
  </si>
  <si>
    <r>
      <rPr>
        <sz val="11"/>
        <rFont val="Times New Roman"/>
        <family val="1"/>
      </rPr>
      <t xml:space="preserve">    </t>
    </r>
    <r>
      <rPr>
        <sz val="11"/>
        <rFont val="宋体"/>
        <family val="3"/>
        <charset val="134"/>
      </rPr>
      <t>组织事务</t>
    </r>
  </si>
  <si>
    <r>
      <rPr>
        <sz val="11"/>
        <rFont val="Times New Roman"/>
        <family val="1"/>
      </rPr>
      <t xml:space="preserve">      </t>
    </r>
    <r>
      <rPr>
        <sz val="11"/>
        <rFont val="宋体"/>
        <family val="3"/>
        <charset val="134"/>
      </rPr>
      <t>公务员事务</t>
    </r>
  </si>
  <si>
    <r>
      <rPr>
        <sz val="11"/>
        <rFont val="Times New Roman"/>
        <family val="1"/>
      </rPr>
      <t xml:space="preserve">      </t>
    </r>
    <r>
      <rPr>
        <sz val="11"/>
        <rFont val="宋体"/>
        <family val="3"/>
        <charset val="134"/>
      </rPr>
      <t>其他组织事务</t>
    </r>
  </si>
  <si>
    <r>
      <rPr>
        <sz val="11"/>
        <rFont val="Times New Roman"/>
        <family val="1"/>
      </rPr>
      <t xml:space="preserve">    </t>
    </r>
    <r>
      <rPr>
        <sz val="11"/>
        <rFont val="宋体"/>
        <family val="3"/>
        <charset val="134"/>
      </rPr>
      <t>宣传事务</t>
    </r>
  </si>
  <si>
    <r>
      <rPr>
        <sz val="11"/>
        <rFont val="Times New Roman"/>
        <family val="1"/>
      </rPr>
      <t xml:space="preserve">      </t>
    </r>
    <r>
      <rPr>
        <sz val="11"/>
        <rFont val="宋体"/>
        <family val="3"/>
        <charset val="134"/>
      </rPr>
      <t>其他宣传事务</t>
    </r>
  </si>
  <si>
    <r>
      <rPr>
        <sz val="11"/>
        <rFont val="Times New Roman"/>
        <family val="1"/>
      </rPr>
      <t xml:space="preserve">    </t>
    </r>
    <r>
      <rPr>
        <sz val="11"/>
        <rFont val="宋体"/>
        <family val="3"/>
        <charset val="134"/>
      </rPr>
      <t>统战事务</t>
    </r>
  </si>
  <si>
    <r>
      <rPr>
        <sz val="11"/>
        <rFont val="Times New Roman"/>
        <family val="1"/>
      </rPr>
      <t xml:space="preserve">      </t>
    </r>
    <r>
      <rPr>
        <sz val="11"/>
        <rFont val="宋体"/>
        <family val="3"/>
        <charset val="134"/>
      </rPr>
      <t>宗教事务</t>
    </r>
  </si>
  <si>
    <r>
      <rPr>
        <sz val="11"/>
        <rFont val="Times New Roman"/>
        <family val="1"/>
      </rPr>
      <t xml:space="preserve">      </t>
    </r>
    <r>
      <rPr>
        <sz val="11"/>
        <rFont val="宋体"/>
        <family val="3"/>
        <charset val="134"/>
      </rPr>
      <t>华侨事务</t>
    </r>
  </si>
  <si>
    <r>
      <rPr>
        <sz val="11"/>
        <rFont val="Times New Roman"/>
        <family val="1"/>
      </rPr>
      <t xml:space="preserve">      </t>
    </r>
    <r>
      <rPr>
        <sz val="11"/>
        <rFont val="宋体"/>
        <family val="3"/>
        <charset val="134"/>
      </rPr>
      <t>其他统战事务</t>
    </r>
  </si>
  <si>
    <r>
      <rPr>
        <sz val="11"/>
        <rFont val="Times New Roman"/>
        <family val="1"/>
      </rPr>
      <t xml:space="preserve">    </t>
    </r>
    <r>
      <rPr>
        <sz val="11"/>
        <rFont val="宋体"/>
        <family val="3"/>
        <charset val="134"/>
      </rPr>
      <t>对外联络事务</t>
    </r>
  </si>
  <si>
    <r>
      <rPr>
        <sz val="11"/>
        <rFont val="Times New Roman"/>
        <family val="1"/>
      </rPr>
      <t xml:space="preserve">      </t>
    </r>
    <r>
      <rPr>
        <sz val="11"/>
        <rFont val="宋体"/>
        <family val="3"/>
        <charset val="134"/>
      </rPr>
      <t>其他对外联络事务</t>
    </r>
  </si>
  <si>
    <r>
      <rPr>
        <sz val="11"/>
        <rFont val="Times New Roman"/>
        <family val="1"/>
      </rPr>
      <t xml:space="preserve">    </t>
    </r>
    <r>
      <rPr>
        <sz val="11"/>
        <rFont val="宋体"/>
        <family val="3"/>
        <charset val="134"/>
      </rPr>
      <t>其他共产党事务</t>
    </r>
  </si>
  <si>
    <r>
      <rPr>
        <sz val="11"/>
        <rFont val="Times New Roman"/>
        <family val="1"/>
      </rPr>
      <t xml:space="preserve">      </t>
    </r>
    <r>
      <rPr>
        <sz val="11"/>
        <rFont val="宋体"/>
        <family val="3"/>
        <charset val="134"/>
      </rPr>
      <t>其他共产党事务</t>
    </r>
  </si>
  <si>
    <r>
      <rPr>
        <sz val="11"/>
        <rFont val="Times New Roman"/>
        <family val="1"/>
      </rPr>
      <t xml:space="preserve">    </t>
    </r>
    <r>
      <rPr>
        <sz val="11"/>
        <rFont val="宋体"/>
        <family val="3"/>
        <charset val="134"/>
      </rPr>
      <t>网信事务</t>
    </r>
  </si>
  <si>
    <r>
      <rPr>
        <sz val="11"/>
        <rFont val="Times New Roman"/>
        <family val="1"/>
      </rPr>
      <t xml:space="preserve">      </t>
    </r>
    <r>
      <rPr>
        <sz val="11"/>
        <rFont val="宋体"/>
        <family val="3"/>
        <charset val="134"/>
      </rPr>
      <t>其他网信事务</t>
    </r>
  </si>
  <si>
    <r>
      <rPr>
        <sz val="11"/>
        <rFont val="Times New Roman"/>
        <family val="1"/>
      </rPr>
      <t xml:space="preserve">    </t>
    </r>
    <r>
      <rPr>
        <sz val="11"/>
        <rFont val="宋体"/>
        <family val="3"/>
        <charset val="134"/>
      </rPr>
      <t>市场监督管理事务</t>
    </r>
  </si>
  <si>
    <r>
      <rPr>
        <sz val="11"/>
        <rFont val="Times New Roman"/>
        <family val="1"/>
      </rPr>
      <t xml:space="preserve">      </t>
    </r>
    <r>
      <rPr>
        <sz val="11"/>
        <rFont val="宋体"/>
        <family val="3"/>
        <charset val="134"/>
      </rPr>
      <t>市场监督管理专项</t>
    </r>
  </si>
  <si>
    <r>
      <rPr>
        <sz val="11"/>
        <rFont val="Times New Roman"/>
        <family val="1"/>
      </rPr>
      <t xml:space="preserve">      </t>
    </r>
    <r>
      <rPr>
        <sz val="11"/>
        <rFont val="宋体"/>
        <family val="3"/>
        <charset val="134"/>
      </rPr>
      <t>市场监管执法</t>
    </r>
  </si>
  <si>
    <r>
      <rPr>
        <sz val="11"/>
        <rFont val="Times New Roman"/>
        <family val="1"/>
      </rPr>
      <t xml:space="preserve">      </t>
    </r>
    <r>
      <rPr>
        <sz val="11"/>
        <rFont val="宋体"/>
        <family val="3"/>
        <charset val="134"/>
      </rPr>
      <t>消费者权益保护</t>
    </r>
  </si>
  <si>
    <r>
      <rPr>
        <sz val="11"/>
        <rFont val="Times New Roman"/>
        <family val="1"/>
      </rPr>
      <t xml:space="preserve">      </t>
    </r>
    <r>
      <rPr>
        <sz val="11"/>
        <rFont val="宋体"/>
        <family val="3"/>
        <charset val="134"/>
      </rPr>
      <t>价格监督检查</t>
    </r>
  </si>
  <si>
    <r>
      <rPr>
        <sz val="11"/>
        <rFont val="Times New Roman"/>
        <family val="1"/>
      </rPr>
      <t xml:space="preserve">      </t>
    </r>
    <r>
      <rPr>
        <sz val="11"/>
        <rFont val="宋体"/>
        <family val="3"/>
        <charset val="134"/>
      </rPr>
      <t>市场监督管理技术支持</t>
    </r>
  </si>
  <si>
    <r>
      <rPr>
        <sz val="11"/>
        <rFont val="Times New Roman"/>
        <family val="1"/>
      </rPr>
      <t xml:space="preserve">      </t>
    </r>
    <r>
      <rPr>
        <sz val="11"/>
        <rFont val="宋体"/>
        <family val="3"/>
        <charset val="134"/>
      </rPr>
      <t>认证认可监督管理</t>
    </r>
  </si>
  <si>
    <r>
      <rPr>
        <sz val="11"/>
        <rFont val="Times New Roman"/>
        <family val="1"/>
      </rPr>
      <t xml:space="preserve">      </t>
    </r>
    <r>
      <rPr>
        <sz val="11"/>
        <rFont val="宋体"/>
        <family val="3"/>
        <charset val="134"/>
      </rPr>
      <t>标准化管理</t>
    </r>
  </si>
  <si>
    <r>
      <rPr>
        <sz val="11"/>
        <rFont val="Times New Roman"/>
        <family val="1"/>
      </rPr>
      <t xml:space="preserve">      </t>
    </r>
    <r>
      <rPr>
        <sz val="11"/>
        <rFont val="宋体"/>
        <family val="3"/>
        <charset val="134"/>
      </rPr>
      <t>药品事务</t>
    </r>
  </si>
  <si>
    <r>
      <rPr>
        <sz val="11"/>
        <rFont val="Times New Roman"/>
        <family val="1"/>
      </rPr>
      <t xml:space="preserve">      </t>
    </r>
    <r>
      <rPr>
        <sz val="11"/>
        <rFont val="宋体"/>
        <family val="3"/>
        <charset val="134"/>
      </rPr>
      <t>医疗器械事务</t>
    </r>
  </si>
  <si>
    <r>
      <rPr>
        <sz val="11"/>
        <rFont val="Times New Roman"/>
        <family val="1"/>
      </rPr>
      <t xml:space="preserve">      </t>
    </r>
    <r>
      <rPr>
        <sz val="11"/>
        <rFont val="宋体"/>
        <family val="3"/>
        <charset val="134"/>
      </rPr>
      <t>化妆品事务</t>
    </r>
  </si>
  <si>
    <r>
      <rPr>
        <sz val="11"/>
        <rFont val="Times New Roman"/>
        <family val="1"/>
      </rPr>
      <t xml:space="preserve">      </t>
    </r>
    <r>
      <rPr>
        <sz val="11"/>
        <rFont val="宋体"/>
        <family val="3"/>
        <charset val="134"/>
      </rPr>
      <t>其他市场监督管理事务</t>
    </r>
  </si>
  <si>
    <r>
      <rPr>
        <sz val="11"/>
        <rFont val="Times New Roman"/>
        <family val="1"/>
      </rPr>
      <t xml:space="preserve">    </t>
    </r>
    <r>
      <rPr>
        <sz val="11"/>
        <rFont val="宋体"/>
        <family val="3"/>
        <charset val="134"/>
      </rPr>
      <t>其他一般公共服务</t>
    </r>
  </si>
  <si>
    <r>
      <rPr>
        <sz val="11"/>
        <rFont val="Times New Roman"/>
        <family val="1"/>
      </rPr>
      <t xml:space="preserve">      </t>
    </r>
    <r>
      <rPr>
        <sz val="11"/>
        <rFont val="宋体"/>
        <family val="3"/>
        <charset val="134"/>
      </rPr>
      <t>国家赔偿费用</t>
    </r>
  </si>
  <si>
    <r>
      <rPr>
        <sz val="11"/>
        <rFont val="Times New Roman"/>
        <family val="1"/>
      </rPr>
      <t xml:space="preserve">      </t>
    </r>
    <r>
      <rPr>
        <sz val="11"/>
        <rFont val="宋体"/>
        <family val="3"/>
        <charset val="134"/>
      </rPr>
      <t>其他一般公共服务</t>
    </r>
  </si>
  <si>
    <r>
      <rPr>
        <sz val="11"/>
        <rFont val="Times New Roman"/>
        <family val="1"/>
      </rPr>
      <t xml:space="preserve">  </t>
    </r>
    <r>
      <rPr>
        <sz val="11"/>
        <rFont val="宋体"/>
        <family val="3"/>
        <charset val="134"/>
      </rPr>
      <t>二、外交支出</t>
    </r>
  </si>
  <si>
    <r>
      <rPr>
        <sz val="11"/>
        <rFont val="Times New Roman"/>
        <family val="1"/>
      </rPr>
      <t xml:space="preserve">    </t>
    </r>
    <r>
      <rPr>
        <sz val="11"/>
        <rFont val="宋体"/>
        <family val="3"/>
        <charset val="134"/>
      </rPr>
      <t>外交管理事务</t>
    </r>
  </si>
  <si>
    <r>
      <rPr>
        <sz val="11"/>
        <rFont val="Times New Roman"/>
        <family val="1"/>
      </rPr>
      <t xml:space="preserve">      </t>
    </r>
    <r>
      <rPr>
        <sz val="11"/>
        <rFont val="宋体"/>
        <family val="3"/>
        <charset val="134"/>
      </rPr>
      <t>其他外交管理事务</t>
    </r>
  </si>
  <si>
    <r>
      <rPr>
        <sz val="11"/>
        <rFont val="Times New Roman"/>
        <family val="1"/>
      </rPr>
      <t xml:space="preserve">    </t>
    </r>
    <r>
      <rPr>
        <sz val="11"/>
        <rFont val="宋体"/>
        <family val="3"/>
        <charset val="134"/>
      </rPr>
      <t>驻外机构</t>
    </r>
  </si>
  <si>
    <r>
      <rPr>
        <sz val="11"/>
        <rFont val="Times New Roman"/>
        <family val="1"/>
      </rPr>
      <t xml:space="preserve">      </t>
    </r>
    <r>
      <rPr>
        <sz val="11"/>
        <rFont val="宋体"/>
        <family val="3"/>
        <charset val="134"/>
      </rPr>
      <t>驻外使领馆（团、处</t>
    </r>
    <r>
      <rPr>
        <sz val="11"/>
        <rFont val="Times New Roman"/>
        <family val="1"/>
      </rPr>
      <t>)</t>
    </r>
  </si>
  <si>
    <r>
      <rPr>
        <sz val="11"/>
        <rFont val="Times New Roman"/>
        <family val="1"/>
      </rPr>
      <t xml:space="preserve">      </t>
    </r>
    <r>
      <rPr>
        <sz val="11"/>
        <rFont val="宋体"/>
        <family val="3"/>
        <charset val="134"/>
      </rPr>
      <t>其他驻外机构</t>
    </r>
  </si>
  <si>
    <r>
      <rPr>
        <sz val="11"/>
        <rFont val="Times New Roman"/>
        <family val="1"/>
      </rPr>
      <t xml:space="preserve">    </t>
    </r>
    <r>
      <rPr>
        <sz val="11"/>
        <rFont val="宋体"/>
        <family val="3"/>
        <charset val="134"/>
      </rPr>
      <t>对外援助</t>
    </r>
  </si>
  <si>
    <r>
      <rPr>
        <sz val="11"/>
        <rFont val="Times New Roman"/>
        <family val="1"/>
      </rPr>
      <t xml:space="preserve">      </t>
    </r>
    <r>
      <rPr>
        <sz val="11"/>
        <rFont val="宋体"/>
        <family val="3"/>
        <charset val="134"/>
      </rPr>
      <t>援外优惠贷款贴息</t>
    </r>
  </si>
  <si>
    <r>
      <rPr>
        <sz val="11"/>
        <rFont val="Times New Roman"/>
        <family val="1"/>
      </rPr>
      <t xml:space="preserve">      </t>
    </r>
    <r>
      <rPr>
        <sz val="11"/>
        <rFont val="宋体"/>
        <family val="3"/>
        <charset val="134"/>
      </rPr>
      <t>对外援助</t>
    </r>
  </si>
  <si>
    <r>
      <rPr>
        <sz val="11"/>
        <rFont val="Times New Roman"/>
        <family val="1"/>
      </rPr>
      <t xml:space="preserve">    </t>
    </r>
    <r>
      <rPr>
        <sz val="11"/>
        <rFont val="宋体"/>
        <family val="3"/>
        <charset val="134"/>
      </rPr>
      <t>国际组织</t>
    </r>
  </si>
  <si>
    <r>
      <rPr>
        <sz val="11"/>
        <rFont val="Times New Roman"/>
        <family val="1"/>
      </rPr>
      <t xml:space="preserve">      </t>
    </r>
    <r>
      <rPr>
        <sz val="11"/>
        <rFont val="宋体"/>
        <family val="3"/>
        <charset val="134"/>
      </rPr>
      <t>国际组织会费</t>
    </r>
  </si>
  <si>
    <r>
      <rPr>
        <sz val="11"/>
        <rFont val="Times New Roman"/>
        <family val="1"/>
      </rPr>
      <t xml:space="preserve">      </t>
    </r>
    <r>
      <rPr>
        <sz val="11"/>
        <rFont val="宋体"/>
        <family val="3"/>
        <charset val="134"/>
      </rPr>
      <t>国际组织捐赠</t>
    </r>
  </si>
  <si>
    <r>
      <rPr>
        <sz val="11"/>
        <rFont val="Times New Roman"/>
        <family val="1"/>
      </rPr>
      <t xml:space="preserve">      </t>
    </r>
    <r>
      <rPr>
        <sz val="11"/>
        <rFont val="宋体"/>
        <family val="3"/>
        <charset val="134"/>
      </rPr>
      <t>维和摊款</t>
    </r>
  </si>
  <si>
    <r>
      <rPr>
        <sz val="11"/>
        <rFont val="Times New Roman"/>
        <family val="1"/>
      </rPr>
      <t xml:space="preserve">      </t>
    </r>
    <r>
      <rPr>
        <sz val="11"/>
        <rFont val="宋体"/>
        <family val="3"/>
        <charset val="134"/>
      </rPr>
      <t>国际组织股金及基金</t>
    </r>
  </si>
  <si>
    <r>
      <rPr>
        <sz val="11"/>
        <rFont val="Times New Roman"/>
        <family val="1"/>
      </rPr>
      <t xml:space="preserve">      </t>
    </r>
    <r>
      <rPr>
        <sz val="11"/>
        <rFont val="宋体"/>
        <family val="3"/>
        <charset val="134"/>
      </rPr>
      <t>其他国际组织</t>
    </r>
  </si>
  <si>
    <r>
      <rPr>
        <sz val="11"/>
        <rFont val="Times New Roman"/>
        <family val="1"/>
      </rPr>
      <t xml:space="preserve">    </t>
    </r>
    <r>
      <rPr>
        <sz val="11"/>
        <rFont val="宋体"/>
        <family val="3"/>
        <charset val="134"/>
      </rPr>
      <t>对外合作与交流</t>
    </r>
  </si>
  <si>
    <r>
      <rPr>
        <sz val="11"/>
        <rFont val="Times New Roman"/>
        <family val="1"/>
      </rPr>
      <t xml:space="preserve">      </t>
    </r>
    <r>
      <rPr>
        <sz val="11"/>
        <rFont val="宋体"/>
        <family val="3"/>
        <charset val="134"/>
      </rPr>
      <t>在华国际会议</t>
    </r>
  </si>
  <si>
    <r>
      <rPr>
        <sz val="11"/>
        <rFont val="Times New Roman"/>
        <family val="1"/>
      </rPr>
      <t xml:space="preserve">      </t>
    </r>
    <r>
      <rPr>
        <sz val="11"/>
        <rFont val="宋体"/>
        <family val="3"/>
        <charset val="134"/>
      </rPr>
      <t>国际交流活动</t>
    </r>
  </si>
  <si>
    <r>
      <rPr>
        <sz val="11"/>
        <rFont val="Times New Roman"/>
        <family val="1"/>
      </rPr>
      <t xml:space="preserve">      </t>
    </r>
    <r>
      <rPr>
        <sz val="11"/>
        <rFont val="宋体"/>
        <family val="3"/>
        <charset val="134"/>
      </rPr>
      <t>其他对外合作与交流</t>
    </r>
  </si>
  <si>
    <r>
      <rPr>
        <sz val="11"/>
        <rFont val="Times New Roman"/>
        <family val="1"/>
      </rPr>
      <t xml:space="preserve">    </t>
    </r>
    <r>
      <rPr>
        <sz val="11"/>
        <rFont val="宋体"/>
        <family val="3"/>
        <charset val="134"/>
      </rPr>
      <t>对外宣传</t>
    </r>
  </si>
  <si>
    <r>
      <rPr>
        <sz val="11"/>
        <rFont val="Times New Roman"/>
        <family val="1"/>
      </rPr>
      <t xml:space="preserve">      </t>
    </r>
    <r>
      <rPr>
        <sz val="11"/>
        <rFont val="宋体"/>
        <family val="3"/>
        <charset val="134"/>
      </rPr>
      <t>对外宣传</t>
    </r>
  </si>
  <si>
    <r>
      <rPr>
        <sz val="11"/>
        <rFont val="Times New Roman"/>
        <family val="1"/>
      </rPr>
      <t xml:space="preserve">    </t>
    </r>
    <r>
      <rPr>
        <sz val="11"/>
        <rFont val="宋体"/>
        <family val="3"/>
        <charset val="134"/>
      </rPr>
      <t>边界勘界联检</t>
    </r>
  </si>
  <si>
    <r>
      <rPr>
        <sz val="11"/>
        <rFont val="Times New Roman"/>
        <family val="1"/>
      </rPr>
      <t xml:space="preserve">      </t>
    </r>
    <r>
      <rPr>
        <sz val="11"/>
        <rFont val="宋体"/>
        <family val="3"/>
        <charset val="134"/>
      </rPr>
      <t>边界勘界</t>
    </r>
  </si>
  <si>
    <r>
      <rPr>
        <sz val="11"/>
        <rFont val="Times New Roman"/>
        <family val="1"/>
      </rPr>
      <t xml:space="preserve">      </t>
    </r>
    <r>
      <rPr>
        <sz val="11"/>
        <rFont val="宋体"/>
        <family val="3"/>
        <charset val="134"/>
      </rPr>
      <t>边界联检</t>
    </r>
  </si>
  <si>
    <r>
      <rPr>
        <sz val="11"/>
        <rFont val="Times New Roman"/>
        <family val="1"/>
      </rPr>
      <t xml:space="preserve">      </t>
    </r>
    <r>
      <rPr>
        <sz val="11"/>
        <rFont val="宋体"/>
        <family val="3"/>
        <charset val="134"/>
      </rPr>
      <t>边界界桩维护</t>
    </r>
  </si>
  <si>
    <r>
      <rPr>
        <sz val="11"/>
        <rFont val="Times New Roman"/>
        <family val="1"/>
      </rPr>
      <t xml:space="preserve">      </t>
    </r>
    <r>
      <rPr>
        <sz val="11"/>
        <rFont val="宋体"/>
        <family val="3"/>
        <charset val="134"/>
      </rPr>
      <t>其他</t>
    </r>
  </si>
  <si>
    <r>
      <rPr>
        <sz val="11"/>
        <rFont val="Times New Roman"/>
        <family val="1"/>
      </rPr>
      <t xml:space="preserve">    </t>
    </r>
    <r>
      <rPr>
        <sz val="11"/>
        <rFont val="宋体"/>
        <family val="3"/>
        <charset val="134"/>
      </rPr>
      <t>国际发展合作</t>
    </r>
  </si>
  <si>
    <r>
      <rPr>
        <sz val="11"/>
        <rFont val="Times New Roman"/>
        <family val="1"/>
      </rPr>
      <t xml:space="preserve">      </t>
    </r>
    <r>
      <rPr>
        <sz val="11"/>
        <rFont val="宋体"/>
        <family val="3"/>
        <charset val="134"/>
      </rPr>
      <t>其他国际发展合作</t>
    </r>
  </si>
  <si>
    <r>
      <rPr>
        <sz val="11"/>
        <rFont val="Times New Roman"/>
        <family val="1"/>
      </rPr>
      <t xml:space="preserve">    </t>
    </r>
    <r>
      <rPr>
        <sz val="11"/>
        <rFont val="宋体"/>
        <family val="3"/>
        <charset val="134"/>
      </rPr>
      <t>其他外交</t>
    </r>
  </si>
  <si>
    <r>
      <rPr>
        <sz val="11"/>
        <rFont val="Times New Roman"/>
        <family val="1"/>
      </rPr>
      <t xml:space="preserve">      </t>
    </r>
    <r>
      <rPr>
        <sz val="11"/>
        <rFont val="宋体"/>
        <family val="3"/>
        <charset val="134"/>
      </rPr>
      <t>其他外交</t>
    </r>
  </si>
  <si>
    <r>
      <rPr>
        <sz val="11"/>
        <rFont val="Times New Roman"/>
        <family val="1"/>
      </rPr>
      <t xml:space="preserve">  </t>
    </r>
    <r>
      <rPr>
        <sz val="11"/>
        <rFont val="宋体"/>
        <family val="3"/>
        <charset val="134"/>
      </rPr>
      <t>三、国防支出</t>
    </r>
  </si>
  <si>
    <r>
      <rPr>
        <sz val="11"/>
        <rFont val="Times New Roman"/>
        <family val="1"/>
      </rPr>
      <t xml:space="preserve">    </t>
    </r>
    <r>
      <rPr>
        <sz val="11"/>
        <rFont val="宋体"/>
        <family val="3"/>
        <charset val="134"/>
      </rPr>
      <t>现役部队</t>
    </r>
  </si>
  <si>
    <r>
      <rPr>
        <sz val="11"/>
        <rFont val="Times New Roman"/>
        <family val="1"/>
      </rPr>
      <t xml:space="preserve">      </t>
    </r>
    <r>
      <rPr>
        <sz val="11"/>
        <rFont val="宋体"/>
        <family val="3"/>
        <charset val="134"/>
      </rPr>
      <t>现役部队</t>
    </r>
  </si>
  <si>
    <r>
      <rPr>
        <sz val="11"/>
        <rFont val="Times New Roman"/>
        <family val="1"/>
      </rPr>
      <t xml:space="preserve">    </t>
    </r>
    <r>
      <rPr>
        <sz val="11"/>
        <rFont val="宋体"/>
        <family val="3"/>
        <charset val="134"/>
      </rPr>
      <t>国防科研事业</t>
    </r>
  </si>
  <si>
    <r>
      <rPr>
        <sz val="11"/>
        <rFont val="Times New Roman"/>
        <family val="1"/>
      </rPr>
      <t xml:space="preserve">      </t>
    </r>
    <r>
      <rPr>
        <sz val="11"/>
        <rFont val="宋体"/>
        <family val="3"/>
        <charset val="134"/>
      </rPr>
      <t>国防科研事业</t>
    </r>
  </si>
  <si>
    <r>
      <rPr>
        <sz val="11"/>
        <rFont val="Times New Roman"/>
        <family val="1"/>
      </rPr>
      <t xml:space="preserve">    </t>
    </r>
    <r>
      <rPr>
        <sz val="11"/>
        <rFont val="宋体"/>
        <family val="3"/>
        <charset val="134"/>
      </rPr>
      <t>专项工程</t>
    </r>
  </si>
  <si>
    <r>
      <rPr>
        <sz val="11"/>
        <rFont val="Times New Roman"/>
        <family val="1"/>
      </rPr>
      <t xml:space="preserve">      </t>
    </r>
    <r>
      <rPr>
        <sz val="11"/>
        <rFont val="宋体"/>
        <family val="3"/>
        <charset val="134"/>
      </rPr>
      <t>专项工程</t>
    </r>
  </si>
  <si>
    <r>
      <rPr>
        <sz val="11"/>
        <rFont val="Times New Roman"/>
        <family val="1"/>
      </rPr>
      <t xml:space="preserve">    </t>
    </r>
    <r>
      <rPr>
        <sz val="11"/>
        <rFont val="宋体"/>
        <family val="3"/>
        <charset val="134"/>
      </rPr>
      <t>国防动员</t>
    </r>
  </si>
  <si>
    <r>
      <rPr>
        <sz val="11"/>
        <rFont val="Times New Roman"/>
        <family val="1"/>
      </rPr>
      <t xml:space="preserve">      </t>
    </r>
    <r>
      <rPr>
        <sz val="11"/>
        <rFont val="宋体"/>
        <family val="3"/>
        <charset val="134"/>
      </rPr>
      <t>兵役征集</t>
    </r>
  </si>
  <si>
    <r>
      <rPr>
        <sz val="11"/>
        <rFont val="Times New Roman"/>
        <family val="1"/>
      </rPr>
      <t xml:space="preserve">      </t>
    </r>
    <r>
      <rPr>
        <sz val="11"/>
        <rFont val="宋体"/>
        <family val="3"/>
        <charset val="134"/>
      </rPr>
      <t>经济动员</t>
    </r>
  </si>
  <si>
    <r>
      <rPr>
        <sz val="11"/>
        <rFont val="Times New Roman"/>
        <family val="1"/>
      </rPr>
      <t xml:space="preserve">      </t>
    </r>
    <r>
      <rPr>
        <sz val="11"/>
        <rFont val="宋体"/>
        <family val="3"/>
        <charset val="134"/>
      </rPr>
      <t>人民防空</t>
    </r>
  </si>
  <si>
    <r>
      <rPr>
        <sz val="11"/>
        <rFont val="Times New Roman"/>
        <family val="1"/>
      </rPr>
      <t xml:space="preserve">      </t>
    </r>
    <r>
      <rPr>
        <sz val="11"/>
        <rFont val="宋体"/>
        <family val="3"/>
        <charset val="134"/>
      </rPr>
      <t>交通战备</t>
    </r>
  </si>
  <si>
    <r>
      <rPr>
        <sz val="11"/>
        <rFont val="Times New Roman"/>
        <family val="1"/>
      </rPr>
      <t xml:space="preserve">      </t>
    </r>
    <r>
      <rPr>
        <sz val="11"/>
        <rFont val="宋体"/>
        <family val="3"/>
        <charset val="134"/>
      </rPr>
      <t>国防教育</t>
    </r>
  </si>
  <si>
    <r>
      <rPr>
        <sz val="11"/>
        <rFont val="Times New Roman"/>
        <family val="1"/>
      </rPr>
      <t xml:space="preserve">      </t>
    </r>
    <r>
      <rPr>
        <sz val="11"/>
        <rFont val="宋体"/>
        <family val="3"/>
        <charset val="134"/>
      </rPr>
      <t>预备役部队</t>
    </r>
  </si>
  <si>
    <r>
      <rPr>
        <sz val="11"/>
        <rFont val="Times New Roman"/>
        <family val="1"/>
      </rPr>
      <t xml:space="preserve">      </t>
    </r>
    <r>
      <rPr>
        <sz val="11"/>
        <rFont val="宋体"/>
        <family val="3"/>
        <charset val="134"/>
      </rPr>
      <t>民兵</t>
    </r>
  </si>
  <si>
    <r>
      <rPr>
        <sz val="11"/>
        <rFont val="Times New Roman"/>
        <family val="1"/>
      </rPr>
      <t xml:space="preserve">      </t>
    </r>
    <r>
      <rPr>
        <sz val="11"/>
        <rFont val="宋体"/>
        <family val="3"/>
        <charset val="134"/>
      </rPr>
      <t>边海防</t>
    </r>
  </si>
  <si>
    <r>
      <rPr>
        <sz val="11"/>
        <rFont val="Times New Roman"/>
        <family val="1"/>
      </rPr>
      <t xml:space="preserve">      </t>
    </r>
    <r>
      <rPr>
        <sz val="11"/>
        <rFont val="宋体"/>
        <family val="3"/>
        <charset val="134"/>
      </rPr>
      <t>其他国防动员</t>
    </r>
  </si>
  <si>
    <r>
      <rPr>
        <sz val="11"/>
        <rFont val="Times New Roman"/>
        <family val="1"/>
      </rPr>
      <t xml:space="preserve">    </t>
    </r>
    <r>
      <rPr>
        <sz val="11"/>
        <rFont val="宋体"/>
        <family val="3"/>
        <charset val="134"/>
      </rPr>
      <t>其他国防</t>
    </r>
  </si>
  <si>
    <r>
      <rPr>
        <sz val="11"/>
        <rFont val="Times New Roman"/>
        <family val="1"/>
      </rPr>
      <t xml:space="preserve">      </t>
    </r>
    <r>
      <rPr>
        <sz val="11"/>
        <rFont val="宋体"/>
        <family val="3"/>
        <charset val="134"/>
      </rPr>
      <t>其他国防</t>
    </r>
  </si>
  <si>
    <r>
      <rPr>
        <sz val="11"/>
        <rFont val="Times New Roman"/>
        <family val="1"/>
      </rPr>
      <t xml:space="preserve">  </t>
    </r>
    <r>
      <rPr>
        <sz val="11"/>
        <rFont val="宋体"/>
        <family val="3"/>
        <charset val="134"/>
      </rPr>
      <t>四、公共安全</t>
    </r>
  </si>
  <si>
    <r>
      <rPr>
        <sz val="11"/>
        <rFont val="Times New Roman"/>
        <family val="1"/>
      </rPr>
      <t xml:space="preserve">    </t>
    </r>
    <r>
      <rPr>
        <sz val="11"/>
        <rFont val="宋体"/>
        <family val="3"/>
        <charset val="134"/>
      </rPr>
      <t>武装警察部队</t>
    </r>
  </si>
  <si>
    <r>
      <rPr>
        <sz val="11"/>
        <rFont val="Times New Roman"/>
        <family val="1"/>
      </rPr>
      <t xml:space="preserve">      </t>
    </r>
    <r>
      <rPr>
        <sz val="11"/>
        <rFont val="宋体"/>
        <family val="3"/>
        <charset val="134"/>
      </rPr>
      <t>武装警察部队</t>
    </r>
  </si>
  <si>
    <r>
      <rPr>
        <sz val="11"/>
        <rFont val="Times New Roman"/>
        <family val="1"/>
      </rPr>
      <t xml:space="preserve">      </t>
    </r>
    <r>
      <rPr>
        <sz val="11"/>
        <rFont val="宋体"/>
        <family val="3"/>
        <charset val="134"/>
      </rPr>
      <t>其他武装警察部队</t>
    </r>
  </si>
  <si>
    <r>
      <rPr>
        <sz val="11"/>
        <rFont val="Times New Roman"/>
        <family val="1"/>
      </rPr>
      <t xml:space="preserve">    </t>
    </r>
    <r>
      <rPr>
        <sz val="11"/>
        <rFont val="宋体"/>
        <family val="3"/>
        <charset val="134"/>
      </rPr>
      <t>公安</t>
    </r>
  </si>
  <si>
    <r>
      <rPr>
        <sz val="11"/>
        <rFont val="Times New Roman"/>
        <family val="1"/>
      </rPr>
      <t xml:space="preserve">      </t>
    </r>
    <r>
      <rPr>
        <sz val="11"/>
        <rFont val="宋体"/>
        <family val="3"/>
        <charset val="134"/>
      </rPr>
      <t>执法办案</t>
    </r>
  </si>
  <si>
    <r>
      <rPr>
        <sz val="11"/>
        <rFont val="Times New Roman"/>
        <family val="1"/>
      </rPr>
      <t xml:space="preserve">      </t>
    </r>
    <r>
      <rPr>
        <sz val="11"/>
        <rFont val="宋体"/>
        <family val="3"/>
        <charset val="134"/>
      </rPr>
      <t>特别业务</t>
    </r>
  </si>
  <si>
    <r>
      <rPr>
        <sz val="11"/>
        <rFont val="Times New Roman"/>
        <family val="1"/>
      </rPr>
      <t xml:space="preserve">      </t>
    </r>
    <r>
      <rPr>
        <sz val="11"/>
        <rFont val="宋体"/>
        <family val="3"/>
        <charset val="134"/>
      </rPr>
      <t>其他公安</t>
    </r>
  </si>
  <si>
    <r>
      <rPr>
        <sz val="11"/>
        <rFont val="Times New Roman"/>
        <family val="1"/>
      </rPr>
      <t xml:space="preserve">    </t>
    </r>
    <r>
      <rPr>
        <sz val="11"/>
        <rFont val="宋体"/>
        <family val="3"/>
        <charset val="134"/>
      </rPr>
      <t>国家安全</t>
    </r>
  </si>
  <si>
    <r>
      <rPr>
        <sz val="11"/>
        <rFont val="Times New Roman"/>
        <family val="1"/>
      </rPr>
      <t xml:space="preserve">      </t>
    </r>
    <r>
      <rPr>
        <sz val="11"/>
        <rFont val="宋体"/>
        <family val="3"/>
        <charset val="134"/>
      </rPr>
      <t>安全业务</t>
    </r>
  </si>
  <si>
    <r>
      <rPr>
        <sz val="11"/>
        <rFont val="Times New Roman"/>
        <family val="1"/>
      </rPr>
      <t xml:space="preserve">      </t>
    </r>
    <r>
      <rPr>
        <sz val="11"/>
        <rFont val="宋体"/>
        <family val="3"/>
        <charset val="134"/>
      </rPr>
      <t>其他国家安全</t>
    </r>
  </si>
  <si>
    <r>
      <rPr>
        <sz val="11"/>
        <rFont val="Times New Roman"/>
        <family val="1"/>
      </rPr>
      <t xml:space="preserve">    </t>
    </r>
    <r>
      <rPr>
        <sz val="11"/>
        <rFont val="宋体"/>
        <family val="3"/>
        <charset val="134"/>
      </rPr>
      <t>检察</t>
    </r>
  </si>
  <si>
    <r>
      <rPr>
        <sz val="11"/>
        <rFont val="Times New Roman"/>
        <family val="1"/>
      </rPr>
      <t xml:space="preserve">      “</t>
    </r>
    <r>
      <rPr>
        <sz val="11"/>
        <rFont val="宋体"/>
        <family val="3"/>
        <charset val="134"/>
      </rPr>
      <t>两房</t>
    </r>
    <r>
      <rPr>
        <sz val="11"/>
        <rFont val="Times New Roman"/>
        <family val="1"/>
      </rPr>
      <t>”</t>
    </r>
    <r>
      <rPr>
        <sz val="11"/>
        <rFont val="宋体"/>
        <family val="3"/>
        <charset val="134"/>
      </rPr>
      <t>建设</t>
    </r>
  </si>
  <si>
    <r>
      <rPr>
        <sz val="11"/>
        <rFont val="Times New Roman"/>
        <family val="1"/>
      </rPr>
      <t xml:space="preserve">      </t>
    </r>
    <r>
      <rPr>
        <sz val="11"/>
        <rFont val="宋体"/>
        <family val="3"/>
        <charset val="134"/>
      </rPr>
      <t>检察监督</t>
    </r>
  </si>
  <si>
    <r>
      <rPr>
        <sz val="11"/>
        <rFont val="Times New Roman"/>
        <family val="1"/>
      </rPr>
      <t xml:space="preserve">      </t>
    </r>
    <r>
      <rPr>
        <sz val="11"/>
        <rFont val="宋体"/>
        <family val="3"/>
        <charset val="134"/>
      </rPr>
      <t>其他检察</t>
    </r>
  </si>
  <si>
    <r>
      <rPr>
        <sz val="11"/>
        <rFont val="Times New Roman"/>
        <family val="1"/>
      </rPr>
      <t xml:space="preserve">    </t>
    </r>
    <r>
      <rPr>
        <sz val="11"/>
        <rFont val="宋体"/>
        <family val="3"/>
        <charset val="134"/>
      </rPr>
      <t>法院</t>
    </r>
  </si>
  <si>
    <r>
      <rPr>
        <sz val="11"/>
        <rFont val="Times New Roman"/>
        <family val="1"/>
      </rPr>
      <t xml:space="preserve">      </t>
    </r>
    <r>
      <rPr>
        <sz val="11"/>
        <rFont val="宋体"/>
        <family val="3"/>
        <charset val="134"/>
      </rPr>
      <t>案件审判</t>
    </r>
  </si>
  <si>
    <r>
      <rPr>
        <sz val="11"/>
        <rFont val="Times New Roman"/>
        <family val="1"/>
      </rPr>
      <t xml:space="preserve">      </t>
    </r>
    <r>
      <rPr>
        <sz val="11"/>
        <rFont val="宋体"/>
        <family val="3"/>
        <charset val="134"/>
      </rPr>
      <t>案件执行</t>
    </r>
  </si>
  <si>
    <r>
      <rPr>
        <sz val="11"/>
        <rFont val="Times New Roman"/>
        <family val="1"/>
      </rPr>
      <t xml:space="preserve">      “</t>
    </r>
    <r>
      <rPr>
        <sz val="11"/>
        <rFont val="宋体"/>
        <family val="3"/>
        <charset val="134"/>
      </rPr>
      <t>两庭</t>
    </r>
    <r>
      <rPr>
        <sz val="11"/>
        <rFont val="Times New Roman"/>
        <family val="1"/>
      </rPr>
      <t>”</t>
    </r>
    <r>
      <rPr>
        <sz val="11"/>
        <rFont val="宋体"/>
        <family val="3"/>
        <charset val="134"/>
      </rPr>
      <t>建设</t>
    </r>
  </si>
  <si>
    <r>
      <rPr>
        <sz val="11"/>
        <rFont val="Times New Roman"/>
        <family val="1"/>
      </rPr>
      <t xml:space="preserve">      </t>
    </r>
    <r>
      <rPr>
        <sz val="11"/>
        <rFont val="宋体"/>
        <family val="3"/>
        <charset val="134"/>
      </rPr>
      <t>其他法院</t>
    </r>
  </si>
  <si>
    <r>
      <rPr>
        <sz val="11"/>
        <rFont val="Times New Roman"/>
        <family val="1"/>
      </rPr>
      <t xml:space="preserve">    </t>
    </r>
    <r>
      <rPr>
        <sz val="11"/>
        <rFont val="宋体"/>
        <family val="3"/>
        <charset val="134"/>
      </rPr>
      <t>司法</t>
    </r>
  </si>
  <si>
    <r>
      <rPr>
        <sz val="11"/>
        <rFont val="Times New Roman"/>
        <family val="1"/>
      </rPr>
      <t xml:space="preserve">      </t>
    </r>
    <r>
      <rPr>
        <sz val="11"/>
        <rFont val="宋体"/>
        <family val="3"/>
        <charset val="134"/>
      </rPr>
      <t>基层司法业务</t>
    </r>
  </si>
  <si>
    <r>
      <rPr>
        <sz val="11"/>
        <rFont val="Times New Roman"/>
        <family val="1"/>
      </rPr>
      <t xml:space="preserve">      </t>
    </r>
    <r>
      <rPr>
        <sz val="11"/>
        <rFont val="宋体"/>
        <family val="3"/>
        <charset val="134"/>
      </rPr>
      <t>普法宣传</t>
    </r>
  </si>
  <si>
    <r>
      <rPr>
        <sz val="11"/>
        <rFont val="Times New Roman"/>
        <family val="1"/>
      </rPr>
      <t xml:space="preserve">      </t>
    </r>
    <r>
      <rPr>
        <sz val="11"/>
        <rFont val="宋体"/>
        <family val="3"/>
        <charset val="134"/>
      </rPr>
      <t>律师公证管理</t>
    </r>
  </si>
  <si>
    <r>
      <rPr>
        <sz val="11"/>
        <rFont val="Times New Roman"/>
        <family val="1"/>
      </rPr>
      <t xml:space="preserve">      </t>
    </r>
    <r>
      <rPr>
        <sz val="11"/>
        <rFont val="宋体"/>
        <family val="3"/>
        <charset val="134"/>
      </rPr>
      <t>法律援助</t>
    </r>
  </si>
  <si>
    <r>
      <rPr>
        <sz val="11"/>
        <rFont val="Times New Roman"/>
        <family val="1"/>
      </rPr>
      <t xml:space="preserve">      </t>
    </r>
    <r>
      <rPr>
        <sz val="11"/>
        <rFont val="宋体"/>
        <family val="3"/>
        <charset val="134"/>
      </rPr>
      <t>国家统一法律职业资格考试</t>
    </r>
  </si>
  <si>
    <r>
      <rPr>
        <sz val="11"/>
        <rFont val="Times New Roman"/>
        <family val="1"/>
      </rPr>
      <t xml:space="preserve">      </t>
    </r>
    <r>
      <rPr>
        <sz val="11"/>
        <rFont val="宋体"/>
        <family val="3"/>
        <charset val="134"/>
      </rPr>
      <t>仲裁</t>
    </r>
  </si>
  <si>
    <r>
      <rPr>
        <sz val="11"/>
        <rFont val="Times New Roman"/>
        <family val="1"/>
      </rPr>
      <t xml:space="preserve">      </t>
    </r>
    <r>
      <rPr>
        <sz val="11"/>
        <rFont val="宋体"/>
        <family val="3"/>
        <charset val="134"/>
      </rPr>
      <t>社区矫正</t>
    </r>
  </si>
  <si>
    <r>
      <rPr>
        <sz val="11"/>
        <rFont val="Times New Roman"/>
        <family val="1"/>
      </rPr>
      <t xml:space="preserve">      </t>
    </r>
    <r>
      <rPr>
        <sz val="11"/>
        <rFont val="宋体"/>
        <family val="3"/>
        <charset val="134"/>
      </rPr>
      <t>司法鉴定</t>
    </r>
  </si>
  <si>
    <r>
      <rPr>
        <sz val="11"/>
        <rFont val="Times New Roman"/>
        <family val="1"/>
      </rPr>
      <t xml:space="preserve">      </t>
    </r>
    <r>
      <rPr>
        <sz val="11"/>
        <rFont val="宋体"/>
        <family val="3"/>
        <charset val="134"/>
      </rPr>
      <t>法制建设</t>
    </r>
  </si>
  <si>
    <r>
      <rPr>
        <sz val="11"/>
        <rFont val="Times New Roman"/>
        <family val="1"/>
      </rPr>
      <t xml:space="preserve">      </t>
    </r>
    <r>
      <rPr>
        <sz val="11"/>
        <rFont val="宋体"/>
        <family val="3"/>
        <charset val="134"/>
      </rPr>
      <t>其他司法</t>
    </r>
  </si>
  <si>
    <r>
      <rPr>
        <sz val="11"/>
        <rFont val="Times New Roman"/>
        <family val="1"/>
      </rPr>
      <t xml:space="preserve">    </t>
    </r>
    <r>
      <rPr>
        <sz val="11"/>
        <rFont val="宋体"/>
        <family val="3"/>
        <charset val="134"/>
      </rPr>
      <t>监狱</t>
    </r>
  </si>
  <si>
    <r>
      <rPr>
        <sz val="11"/>
        <rFont val="Times New Roman"/>
        <family val="1"/>
      </rPr>
      <t xml:space="preserve">      </t>
    </r>
    <r>
      <rPr>
        <sz val="11"/>
        <rFont val="宋体"/>
        <family val="3"/>
        <charset val="134"/>
      </rPr>
      <t>犯人生活</t>
    </r>
  </si>
  <si>
    <r>
      <rPr>
        <sz val="11"/>
        <rFont val="Times New Roman"/>
        <family val="1"/>
      </rPr>
      <t xml:space="preserve">      </t>
    </r>
    <r>
      <rPr>
        <sz val="11"/>
        <rFont val="宋体"/>
        <family val="3"/>
        <charset val="134"/>
      </rPr>
      <t>犯人改造</t>
    </r>
  </si>
  <si>
    <r>
      <rPr>
        <sz val="11"/>
        <rFont val="Times New Roman"/>
        <family val="1"/>
      </rPr>
      <t xml:space="preserve">      </t>
    </r>
    <r>
      <rPr>
        <sz val="11"/>
        <rFont val="宋体"/>
        <family val="3"/>
        <charset val="134"/>
      </rPr>
      <t>狱政设施建设</t>
    </r>
  </si>
  <si>
    <r>
      <rPr>
        <sz val="11"/>
        <rFont val="Times New Roman"/>
        <family val="1"/>
      </rPr>
      <t xml:space="preserve">      </t>
    </r>
    <r>
      <rPr>
        <sz val="11"/>
        <rFont val="宋体"/>
        <family val="3"/>
        <charset val="134"/>
      </rPr>
      <t>其他监狱</t>
    </r>
  </si>
  <si>
    <r>
      <rPr>
        <sz val="11"/>
        <rFont val="Times New Roman"/>
        <family val="1"/>
      </rPr>
      <t xml:space="preserve">    </t>
    </r>
    <r>
      <rPr>
        <sz val="11"/>
        <rFont val="宋体"/>
        <family val="3"/>
        <charset val="134"/>
      </rPr>
      <t>强制隔离戒毒</t>
    </r>
  </si>
  <si>
    <r>
      <rPr>
        <sz val="11"/>
        <rFont val="Times New Roman"/>
        <family val="1"/>
      </rPr>
      <t xml:space="preserve">      </t>
    </r>
    <r>
      <rPr>
        <sz val="11"/>
        <rFont val="宋体"/>
        <family val="3"/>
        <charset val="134"/>
      </rPr>
      <t>强制隔离戒毒人员生活</t>
    </r>
  </si>
  <si>
    <r>
      <rPr>
        <sz val="11"/>
        <rFont val="Times New Roman"/>
        <family val="1"/>
      </rPr>
      <t xml:space="preserve">      </t>
    </r>
    <r>
      <rPr>
        <sz val="11"/>
        <rFont val="宋体"/>
        <family val="3"/>
        <charset val="134"/>
      </rPr>
      <t>强制隔离戒毒人员教育</t>
    </r>
  </si>
  <si>
    <r>
      <rPr>
        <sz val="11"/>
        <rFont val="Times New Roman"/>
        <family val="1"/>
      </rPr>
      <t xml:space="preserve">      </t>
    </r>
    <r>
      <rPr>
        <sz val="11"/>
        <rFont val="宋体"/>
        <family val="3"/>
        <charset val="134"/>
      </rPr>
      <t>所政设施建设</t>
    </r>
  </si>
  <si>
    <r>
      <rPr>
        <sz val="11"/>
        <rFont val="Times New Roman"/>
        <family val="1"/>
      </rPr>
      <t xml:space="preserve">      </t>
    </r>
    <r>
      <rPr>
        <sz val="11"/>
        <rFont val="宋体"/>
        <family val="3"/>
        <charset val="134"/>
      </rPr>
      <t>其他强制隔离戒毒</t>
    </r>
  </si>
  <si>
    <r>
      <rPr>
        <sz val="11"/>
        <rFont val="Times New Roman"/>
        <family val="1"/>
      </rPr>
      <t xml:space="preserve">    </t>
    </r>
    <r>
      <rPr>
        <sz val="11"/>
        <rFont val="宋体"/>
        <family val="3"/>
        <charset val="134"/>
      </rPr>
      <t>国家保密</t>
    </r>
  </si>
  <si>
    <r>
      <rPr>
        <sz val="11"/>
        <rFont val="Times New Roman"/>
        <family val="1"/>
      </rPr>
      <t xml:space="preserve">      </t>
    </r>
    <r>
      <rPr>
        <sz val="11"/>
        <rFont val="宋体"/>
        <family val="3"/>
        <charset val="134"/>
      </rPr>
      <t>保密技术</t>
    </r>
  </si>
  <si>
    <r>
      <rPr>
        <sz val="11"/>
        <rFont val="Times New Roman"/>
        <family val="1"/>
      </rPr>
      <t xml:space="preserve">      </t>
    </r>
    <r>
      <rPr>
        <sz val="11"/>
        <rFont val="宋体"/>
        <family val="3"/>
        <charset val="134"/>
      </rPr>
      <t>保密管理</t>
    </r>
  </si>
  <si>
    <r>
      <rPr>
        <sz val="11"/>
        <rFont val="Times New Roman"/>
        <family val="1"/>
      </rPr>
      <t xml:space="preserve">      </t>
    </r>
    <r>
      <rPr>
        <sz val="11"/>
        <rFont val="宋体"/>
        <family val="3"/>
        <charset val="134"/>
      </rPr>
      <t>其他国家保密</t>
    </r>
  </si>
  <si>
    <r>
      <rPr>
        <sz val="11"/>
        <rFont val="Times New Roman"/>
        <family val="1"/>
      </rPr>
      <t xml:space="preserve">    </t>
    </r>
    <r>
      <rPr>
        <sz val="11"/>
        <rFont val="宋体"/>
        <family val="3"/>
        <charset val="134"/>
      </rPr>
      <t>缉私警察</t>
    </r>
  </si>
  <si>
    <r>
      <rPr>
        <sz val="11"/>
        <rFont val="Times New Roman"/>
        <family val="1"/>
      </rPr>
      <t xml:space="preserve">      </t>
    </r>
    <r>
      <rPr>
        <sz val="11"/>
        <rFont val="宋体"/>
        <family val="3"/>
        <charset val="134"/>
      </rPr>
      <t>缉私业务</t>
    </r>
  </si>
  <si>
    <r>
      <rPr>
        <sz val="11"/>
        <rFont val="Times New Roman"/>
        <family val="1"/>
      </rPr>
      <t xml:space="preserve">      </t>
    </r>
    <r>
      <rPr>
        <sz val="11"/>
        <rFont val="宋体"/>
        <family val="3"/>
        <charset val="134"/>
      </rPr>
      <t>其他缉私警察</t>
    </r>
  </si>
  <si>
    <r>
      <rPr>
        <sz val="11"/>
        <rFont val="Times New Roman"/>
        <family val="1"/>
      </rPr>
      <t xml:space="preserve">    </t>
    </r>
    <r>
      <rPr>
        <sz val="11"/>
        <rFont val="宋体"/>
        <family val="3"/>
        <charset val="134"/>
      </rPr>
      <t>其他公共安全</t>
    </r>
  </si>
  <si>
    <r>
      <rPr>
        <sz val="11"/>
        <rFont val="Times New Roman"/>
        <family val="1"/>
      </rPr>
      <t xml:space="preserve">      </t>
    </r>
    <r>
      <rPr>
        <sz val="11"/>
        <rFont val="宋体"/>
        <family val="3"/>
        <charset val="134"/>
      </rPr>
      <t>其他公共安全</t>
    </r>
  </si>
  <si>
    <r>
      <rPr>
        <sz val="11"/>
        <rFont val="Times New Roman"/>
        <family val="1"/>
      </rPr>
      <t xml:space="preserve">  </t>
    </r>
    <r>
      <rPr>
        <sz val="11"/>
        <rFont val="宋体"/>
        <family val="3"/>
        <charset val="134"/>
      </rPr>
      <t>五、教育支出</t>
    </r>
  </si>
  <si>
    <r>
      <rPr>
        <sz val="11"/>
        <rFont val="Times New Roman"/>
        <family val="1"/>
      </rPr>
      <t xml:space="preserve">    </t>
    </r>
    <r>
      <rPr>
        <sz val="11"/>
        <rFont val="宋体"/>
        <family val="3"/>
        <charset val="134"/>
      </rPr>
      <t>教育管理事务</t>
    </r>
  </si>
  <si>
    <r>
      <rPr>
        <sz val="11"/>
        <rFont val="Times New Roman"/>
        <family val="1"/>
      </rPr>
      <t xml:space="preserve">      </t>
    </r>
    <r>
      <rPr>
        <sz val="11"/>
        <rFont val="宋体"/>
        <family val="3"/>
        <charset val="134"/>
      </rPr>
      <t>其他教育管理事务</t>
    </r>
  </si>
  <si>
    <r>
      <rPr>
        <sz val="11"/>
        <rFont val="Times New Roman"/>
        <family val="1"/>
      </rPr>
      <t xml:space="preserve">    </t>
    </r>
    <r>
      <rPr>
        <sz val="11"/>
        <rFont val="宋体"/>
        <family val="3"/>
        <charset val="134"/>
      </rPr>
      <t>普通教育</t>
    </r>
  </si>
  <si>
    <r>
      <rPr>
        <sz val="11"/>
        <rFont val="Times New Roman"/>
        <family val="1"/>
      </rPr>
      <t xml:space="preserve">      </t>
    </r>
    <r>
      <rPr>
        <sz val="11"/>
        <rFont val="宋体"/>
        <family val="3"/>
        <charset val="134"/>
      </rPr>
      <t>学前教育</t>
    </r>
  </si>
  <si>
    <r>
      <rPr>
        <sz val="11"/>
        <rFont val="Times New Roman"/>
        <family val="1"/>
      </rPr>
      <t xml:space="preserve">      </t>
    </r>
    <r>
      <rPr>
        <sz val="11"/>
        <rFont val="宋体"/>
        <family val="3"/>
        <charset val="134"/>
      </rPr>
      <t>小学教育</t>
    </r>
  </si>
  <si>
    <r>
      <rPr>
        <sz val="11"/>
        <rFont val="Times New Roman"/>
        <family val="1"/>
      </rPr>
      <t xml:space="preserve">      </t>
    </r>
    <r>
      <rPr>
        <sz val="11"/>
        <rFont val="宋体"/>
        <family val="3"/>
        <charset val="134"/>
      </rPr>
      <t>初中教育</t>
    </r>
  </si>
  <si>
    <r>
      <rPr>
        <sz val="11"/>
        <rFont val="Times New Roman"/>
        <family val="1"/>
      </rPr>
      <t xml:space="preserve">      </t>
    </r>
    <r>
      <rPr>
        <sz val="11"/>
        <rFont val="宋体"/>
        <family val="3"/>
        <charset val="134"/>
      </rPr>
      <t>高中教育</t>
    </r>
  </si>
  <si>
    <r>
      <rPr>
        <sz val="11"/>
        <rFont val="Times New Roman"/>
        <family val="1"/>
      </rPr>
      <t xml:space="preserve">      </t>
    </r>
    <r>
      <rPr>
        <sz val="11"/>
        <rFont val="宋体"/>
        <family val="3"/>
        <charset val="134"/>
      </rPr>
      <t>高等教育</t>
    </r>
  </si>
  <si>
    <r>
      <rPr>
        <sz val="11"/>
        <rFont val="Times New Roman"/>
        <family val="1"/>
      </rPr>
      <t xml:space="preserve">      </t>
    </r>
    <r>
      <rPr>
        <sz val="11"/>
        <rFont val="宋体"/>
        <family val="3"/>
        <charset val="134"/>
      </rPr>
      <t>化解农村义务教育债务</t>
    </r>
  </si>
  <si>
    <r>
      <rPr>
        <sz val="11"/>
        <rFont val="Times New Roman"/>
        <family val="1"/>
      </rPr>
      <t xml:space="preserve">      </t>
    </r>
    <r>
      <rPr>
        <sz val="11"/>
        <rFont val="宋体"/>
        <family val="3"/>
        <charset val="134"/>
      </rPr>
      <t>化解普通高中债务</t>
    </r>
  </si>
  <si>
    <r>
      <rPr>
        <sz val="11"/>
        <rFont val="Times New Roman"/>
        <family val="1"/>
      </rPr>
      <t xml:space="preserve">      </t>
    </r>
    <r>
      <rPr>
        <sz val="11"/>
        <rFont val="宋体"/>
        <family val="3"/>
        <charset val="134"/>
      </rPr>
      <t>其他普通教育</t>
    </r>
  </si>
  <si>
    <r>
      <rPr>
        <sz val="11"/>
        <rFont val="Times New Roman"/>
        <family val="1"/>
      </rPr>
      <t xml:space="preserve">    </t>
    </r>
    <r>
      <rPr>
        <sz val="11"/>
        <rFont val="宋体"/>
        <family val="3"/>
        <charset val="134"/>
      </rPr>
      <t>职业教育</t>
    </r>
  </si>
  <si>
    <r>
      <rPr>
        <sz val="11"/>
        <rFont val="Times New Roman"/>
        <family val="1"/>
      </rPr>
      <t xml:space="preserve">      </t>
    </r>
    <r>
      <rPr>
        <sz val="11"/>
        <rFont val="宋体"/>
        <family val="3"/>
        <charset val="134"/>
      </rPr>
      <t>初等职业教育</t>
    </r>
  </si>
  <si>
    <r>
      <rPr>
        <sz val="11"/>
        <rFont val="Times New Roman"/>
        <family val="1"/>
      </rPr>
      <t xml:space="preserve">      </t>
    </r>
    <r>
      <rPr>
        <sz val="11"/>
        <rFont val="宋体"/>
        <family val="3"/>
        <charset val="134"/>
      </rPr>
      <t>中专教育</t>
    </r>
  </si>
  <si>
    <r>
      <rPr>
        <sz val="11"/>
        <rFont val="Times New Roman"/>
        <family val="1"/>
      </rPr>
      <t xml:space="preserve">      </t>
    </r>
    <r>
      <rPr>
        <sz val="11"/>
        <rFont val="宋体"/>
        <family val="3"/>
        <charset val="134"/>
      </rPr>
      <t>技校教育</t>
    </r>
  </si>
  <si>
    <r>
      <rPr>
        <sz val="11"/>
        <rFont val="Times New Roman"/>
        <family val="1"/>
      </rPr>
      <t xml:space="preserve">      </t>
    </r>
    <r>
      <rPr>
        <sz val="11"/>
        <rFont val="宋体"/>
        <family val="3"/>
        <charset val="134"/>
      </rPr>
      <t>职业高中教育</t>
    </r>
  </si>
  <si>
    <r>
      <rPr>
        <sz val="11"/>
        <rFont val="Times New Roman"/>
        <family val="1"/>
      </rPr>
      <t xml:space="preserve">      </t>
    </r>
    <r>
      <rPr>
        <sz val="11"/>
        <rFont val="宋体"/>
        <family val="3"/>
        <charset val="134"/>
      </rPr>
      <t>高等职业教育</t>
    </r>
  </si>
  <si>
    <r>
      <rPr>
        <sz val="11"/>
        <rFont val="Times New Roman"/>
        <family val="1"/>
      </rPr>
      <t xml:space="preserve">      </t>
    </r>
    <r>
      <rPr>
        <sz val="11"/>
        <rFont val="宋体"/>
        <family val="3"/>
        <charset val="134"/>
      </rPr>
      <t>其他职业教育</t>
    </r>
  </si>
  <si>
    <r>
      <rPr>
        <sz val="11"/>
        <rFont val="Times New Roman"/>
        <family val="1"/>
      </rPr>
      <t xml:space="preserve">    </t>
    </r>
    <r>
      <rPr>
        <sz val="11"/>
        <rFont val="宋体"/>
        <family val="3"/>
        <charset val="134"/>
      </rPr>
      <t>成人教育</t>
    </r>
  </si>
  <si>
    <r>
      <rPr>
        <sz val="11"/>
        <rFont val="Times New Roman"/>
        <family val="1"/>
      </rPr>
      <t xml:space="preserve">      </t>
    </r>
    <r>
      <rPr>
        <sz val="11"/>
        <rFont val="宋体"/>
        <family val="3"/>
        <charset val="134"/>
      </rPr>
      <t>成人初等教育</t>
    </r>
  </si>
  <si>
    <r>
      <rPr>
        <sz val="11"/>
        <rFont val="Times New Roman"/>
        <family val="1"/>
      </rPr>
      <t xml:space="preserve">      </t>
    </r>
    <r>
      <rPr>
        <sz val="11"/>
        <rFont val="宋体"/>
        <family val="3"/>
        <charset val="134"/>
      </rPr>
      <t>成人中等教育</t>
    </r>
  </si>
  <si>
    <r>
      <rPr>
        <sz val="11"/>
        <rFont val="Times New Roman"/>
        <family val="1"/>
      </rPr>
      <t xml:space="preserve">      </t>
    </r>
    <r>
      <rPr>
        <sz val="11"/>
        <rFont val="宋体"/>
        <family val="3"/>
        <charset val="134"/>
      </rPr>
      <t>成人高等教育</t>
    </r>
  </si>
  <si>
    <r>
      <rPr>
        <sz val="11"/>
        <rFont val="Times New Roman"/>
        <family val="1"/>
      </rPr>
      <t xml:space="preserve">      </t>
    </r>
    <r>
      <rPr>
        <sz val="11"/>
        <rFont val="宋体"/>
        <family val="3"/>
        <charset val="134"/>
      </rPr>
      <t>成人广播电视教育</t>
    </r>
  </si>
  <si>
    <r>
      <rPr>
        <sz val="11"/>
        <rFont val="Times New Roman"/>
        <family val="1"/>
      </rPr>
      <t xml:space="preserve">      </t>
    </r>
    <r>
      <rPr>
        <sz val="11"/>
        <rFont val="宋体"/>
        <family val="3"/>
        <charset val="134"/>
      </rPr>
      <t>其他成人教育</t>
    </r>
  </si>
  <si>
    <r>
      <rPr>
        <sz val="11"/>
        <rFont val="Times New Roman"/>
        <family val="1"/>
      </rPr>
      <t xml:space="preserve">    </t>
    </r>
    <r>
      <rPr>
        <sz val="11"/>
        <rFont val="宋体"/>
        <family val="3"/>
        <charset val="134"/>
      </rPr>
      <t>广播电视教育</t>
    </r>
  </si>
  <si>
    <r>
      <rPr>
        <sz val="11"/>
        <rFont val="Times New Roman"/>
        <family val="1"/>
      </rPr>
      <t xml:space="preserve">      </t>
    </r>
    <r>
      <rPr>
        <sz val="11"/>
        <rFont val="宋体"/>
        <family val="3"/>
        <charset val="134"/>
      </rPr>
      <t>广播电视学校</t>
    </r>
  </si>
  <si>
    <r>
      <rPr>
        <sz val="11"/>
        <rFont val="Times New Roman"/>
        <family val="1"/>
      </rPr>
      <t xml:space="preserve">      </t>
    </r>
    <r>
      <rPr>
        <sz val="11"/>
        <rFont val="宋体"/>
        <family val="3"/>
        <charset val="134"/>
      </rPr>
      <t>教育电视台</t>
    </r>
  </si>
  <si>
    <r>
      <rPr>
        <sz val="11"/>
        <rFont val="Times New Roman"/>
        <family val="1"/>
      </rPr>
      <t xml:space="preserve">      </t>
    </r>
    <r>
      <rPr>
        <sz val="11"/>
        <rFont val="宋体"/>
        <family val="3"/>
        <charset val="134"/>
      </rPr>
      <t>其他广播电视教育</t>
    </r>
  </si>
  <si>
    <r>
      <rPr>
        <sz val="11"/>
        <rFont val="Times New Roman"/>
        <family val="1"/>
      </rPr>
      <t xml:space="preserve">    </t>
    </r>
    <r>
      <rPr>
        <sz val="11"/>
        <rFont val="宋体"/>
        <family val="3"/>
        <charset val="134"/>
      </rPr>
      <t>留学教育</t>
    </r>
  </si>
  <si>
    <r>
      <rPr>
        <sz val="11"/>
        <rFont val="Times New Roman"/>
        <family val="1"/>
      </rPr>
      <t xml:space="preserve">      </t>
    </r>
    <r>
      <rPr>
        <sz val="11"/>
        <rFont val="宋体"/>
        <family val="3"/>
        <charset val="134"/>
      </rPr>
      <t>出国留学教育</t>
    </r>
  </si>
  <si>
    <r>
      <rPr>
        <sz val="11"/>
        <rFont val="Times New Roman"/>
        <family val="1"/>
      </rPr>
      <t xml:space="preserve">      </t>
    </r>
    <r>
      <rPr>
        <sz val="11"/>
        <rFont val="宋体"/>
        <family val="3"/>
        <charset val="134"/>
      </rPr>
      <t>来华留学教育</t>
    </r>
  </si>
  <si>
    <r>
      <rPr>
        <sz val="11"/>
        <rFont val="Times New Roman"/>
        <family val="1"/>
      </rPr>
      <t xml:space="preserve">      </t>
    </r>
    <r>
      <rPr>
        <sz val="11"/>
        <rFont val="宋体"/>
        <family val="3"/>
        <charset val="134"/>
      </rPr>
      <t>其他留学教育</t>
    </r>
  </si>
  <si>
    <r>
      <rPr>
        <sz val="11"/>
        <rFont val="Times New Roman"/>
        <family val="1"/>
      </rPr>
      <t xml:space="preserve">    </t>
    </r>
    <r>
      <rPr>
        <sz val="11"/>
        <rFont val="宋体"/>
        <family val="3"/>
        <charset val="134"/>
      </rPr>
      <t>特殊教育</t>
    </r>
  </si>
  <si>
    <r>
      <rPr>
        <sz val="11"/>
        <rFont val="Times New Roman"/>
        <family val="1"/>
      </rPr>
      <t xml:space="preserve">      </t>
    </r>
    <r>
      <rPr>
        <sz val="11"/>
        <rFont val="宋体"/>
        <family val="3"/>
        <charset val="134"/>
      </rPr>
      <t>特殊学校教育</t>
    </r>
  </si>
  <si>
    <r>
      <rPr>
        <sz val="11"/>
        <rFont val="Times New Roman"/>
        <family val="1"/>
      </rPr>
      <t xml:space="preserve">      </t>
    </r>
    <r>
      <rPr>
        <sz val="11"/>
        <rFont val="宋体"/>
        <family val="3"/>
        <charset val="134"/>
      </rPr>
      <t>工读学校教育</t>
    </r>
  </si>
  <si>
    <r>
      <rPr>
        <sz val="11"/>
        <rFont val="Times New Roman"/>
        <family val="1"/>
      </rPr>
      <t xml:space="preserve">      </t>
    </r>
    <r>
      <rPr>
        <sz val="11"/>
        <rFont val="宋体"/>
        <family val="3"/>
        <charset val="134"/>
      </rPr>
      <t>其他特殊教育</t>
    </r>
  </si>
  <si>
    <r>
      <rPr>
        <sz val="11"/>
        <rFont val="Times New Roman"/>
        <family val="1"/>
      </rPr>
      <t xml:space="preserve">    </t>
    </r>
    <r>
      <rPr>
        <sz val="11"/>
        <rFont val="宋体"/>
        <family val="3"/>
        <charset val="134"/>
      </rPr>
      <t>进修及培训</t>
    </r>
  </si>
  <si>
    <r>
      <rPr>
        <sz val="11"/>
        <rFont val="Times New Roman"/>
        <family val="1"/>
      </rPr>
      <t xml:space="preserve">      </t>
    </r>
    <r>
      <rPr>
        <sz val="11"/>
        <rFont val="宋体"/>
        <family val="3"/>
        <charset val="134"/>
      </rPr>
      <t>教师进修</t>
    </r>
  </si>
  <si>
    <r>
      <rPr>
        <sz val="11"/>
        <rFont val="Times New Roman"/>
        <family val="1"/>
      </rPr>
      <t xml:space="preserve">      </t>
    </r>
    <r>
      <rPr>
        <sz val="11"/>
        <rFont val="宋体"/>
        <family val="3"/>
        <charset val="134"/>
      </rPr>
      <t>干部教育</t>
    </r>
  </si>
  <si>
    <r>
      <rPr>
        <sz val="11"/>
        <rFont val="Times New Roman"/>
        <family val="1"/>
      </rPr>
      <t xml:space="preserve">      </t>
    </r>
    <r>
      <rPr>
        <sz val="11"/>
        <rFont val="宋体"/>
        <family val="3"/>
        <charset val="134"/>
      </rPr>
      <t>培训</t>
    </r>
  </si>
  <si>
    <r>
      <rPr>
        <sz val="11"/>
        <rFont val="Times New Roman"/>
        <family val="1"/>
      </rPr>
      <t xml:space="preserve">      </t>
    </r>
    <r>
      <rPr>
        <sz val="11"/>
        <rFont val="宋体"/>
        <family val="3"/>
        <charset val="134"/>
      </rPr>
      <t>退役士兵能力提升</t>
    </r>
  </si>
  <si>
    <r>
      <rPr>
        <sz val="11"/>
        <rFont val="Times New Roman"/>
        <family val="1"/>
      </rPr>
      <t xml:space="preserve">      </t>
    </r>
    <r>
      <rPr>
        <sz val="11"/>
        <rFont val="宋体"/>
        <family val="3"/>
        <charset val="134"/>
      </rPr>
      <t>其他进修及培训</t>
    </r>
  </si>
  <si>
    <r>
      <rPr>
        <sz val="11"/>
        <rFont val="Times New Roman"/>
        <family val="1"/>
      </rPr>
      <t xml:space="preserve">    </t>
    </r>
    <r>
      <rPr>
        <sz val="11"/>
        <rFont val="宋体"/>
        <family val="3"/>
        <charset val="134"/>
      </rPr>
      <t>教育费附加安排的支出</t>
    </r>
  </si>
  <si>
    <r>
      <rPr>
        <sz val="11"/>
        <rFont val="Times New Roman"/>
        <family val="1"/>
      </rPr>
      <t xml:space="preserve">      </t>
    </r>
    <r>
      <rPr>
        <sz val="11"/>
        <rFont val="宋体"/>
        <family val="3"/>
        <charset val="134"/>
      </rPr>
      <t>农村中小学校舍建设</t>
    </r>
  </si>
  <si>
    <r>
      <rPr>
        <sz val="11"/>
        <rFont val="Times New Roman"/>
        <family val="1"/>
      </rPr>
      <t xml:space="preserve">      </t>
    </r>
    <r>
      <rPr>
        <sz val="11"/>
        <rFont val="宋体"/>
        <family val="3"/>
        <charset val="134"/>
      </rPr>
      <t>农村中小学教学设施</t>
    </r>
  </si>
  <si>
    <r>
      <rPr>
        <sz val="11"/>
        <rFont val="Times New Roman"/>
        <family val="1"/>
      </rPr>
      <t xml:space="preserve">      </t>
    </r>
    <r>
      <rPr>
        <sz val="11"/>
        <rFont val="宋体"/>
        <family val="3"/>
        <charset val="134"/>
      </rPr>
      <t>城市中小学校舍建设</t>
    </r>
  </si>
  <si>
    <r>
      <rPr>
        <sz val="11"/>
        <rFont val="Times New Roman"/>
        <family val="1"/>
      </rPr>
      <t xml:space="preserve">      </t>
    </r>
    <r>
      <rPr>
        <sz val="11"/>
        <rFont val="宋体"/>
        <family val="3"/>
        <charset val="134"/>
      </rPr>
      <t>城市中小学教学设施</t>
    </r>
  </si>
  <si>
    <r>
      <rPr>
        <sz val="11"/>
        <rFont val="Times New Roman"/>
        <family val="1"/>
      </rPr>
      <t xml:space="preserve">      </t>
    </r>
    <r>
      <rPr>
        <sz val="11"/>
        <rFont val="宋体"/>
        <family val="3"/>
        <charset val="134"/>
      </rPr>
      <t>中等职业学校教学设施</t>
    </r>
  </si>
  <si>
    <r>
      <rPr>
        <sz val="11"/>
        <rFont val="Times New Roman"/>
        <family val="1"/>
      </rPr>
      <t xml:space="preserve">      </t>
    </r>
    <r>
      <rPr>
        <sz val="11"/>
        <rFont val="宋体"/>
        <family val="3"/>
        <charset val="134"/>
      </rPr>
      <t>其他教育费附加安排的</t>
    </r>
  </si>
  <si>
    <r>
      <rPr>
        <sz val="11"/>
        <rFont val="Times New Roman"/>
        <family val="1"/>
      </rPr>
      <t xml:space="preserve">    </t>
    </r>
    <r>
      <rPr>
        <sz val="11"/>
        <rFont val="宋体"/>
        <family val="3"/>
        <charset val="134"/>
      </rPr>
      <t>其他教育</t>
    </r>
  </si>
  <si>
    <r>
      <rPr>
        <sz val="11"/>
        <rFont val="Times New Roman"/>
        <family val="1"/>
      </rPr>
      <t xml:space="preserve">      </t>
    </r>
    <r>
      <rPr>
        <sz val="11"/>
        <rFont val="宋体"/>
        <family val="3"/>
        <charset val="134"/>
      </rPr>
      <t>其他教育</t>
    </r>
  </si>
  <si>
    <r>
      <rPr>
        <sz val="11"/>
        <rFont val="Times New Roman"/>
        <family val="1"/>
      </rPr>
      <t xml:space="preserve">  </t>
    </r>
    <r>
      <rPr>
        <sz val="11"/>
        <rFont val="宋体"/>
        <family val="3"/>
        <charset val="134"/>
      </rPr>
      <t>六、科学技术支出</t>
    </r>
  </si>
  <si>
    <r>
      <rPr>
        <sz val="11"/>
        <rFont val="Times New Roman"/>
        <family val="1"/>
      </rPr>
      <t xml:space="preserve">    </t>
    </r>
    <r>
      <rPr>
        <sz val="11"/>
        <rFont val="宋体"/>
        <family val="3"/>
        <charset val="134"/>
      </rPr>
      <t>科学技术管理事务</t>
    </r>
  </si>
  <si>
    <r>
      <rPr>
        <sz val="11"/>
        <rFont val="Times New Roman"/>
        <family val="1"/>
      </rPr>
      <t xml:space="preserve">      </t>
    </r>
    <r>
      <rPr>
        <sz val="11"/>
        <rFont val="宋体"/>
        <family val="3"/>
        <charset val="134"/>
      </rPr>
      <t>其他科学技术管理事务</t>
    </r>
  </si>
  <si>
    <r>
      <rPr>
        <sz val="11"/>
        <rFont val="Times New Roman"/>
        <family val="1"/>
      </rPr>
      <t xml:space="preserve">    </t>
    </r>
    <r>
      <rPr>
        <sz val="11"/>
        <rFont val="宋体"/>
        <family val="3"/>
        <charset val="134"/>
      </rPr>
      <t>基础研究</t>
    </r>
  </si>
  <si>
    <r>
      <rPr>
        <sz val="11"/>
        <rFont val="Times New Roman"/>
        <family val="1"/>
      </rPr>
      <t xml:space="preserve">      </t>
    </r>
    <r>
      <rPr>
        <sz val="11"/>
        <rFont val="宋体"/>
        <family val="3"/>
        <charset val="134"/>
      </rPr>
      <t>机构运行</t>
    </r>
  </si>
  <si>
    <r>
      <rPr>
        <sz val="11"/>
        <rFont val="Times New Roman"/>
        <family val="1"/>
      </rPr>
      <t xml:space="preserve">      </t>
    </r>
    <r>
      <rPr>
        <sz val="11"/>
        <rFont val="宋体"/>
        <family val="3"/>
        <charset val="134"/>
      </rPr>
      <t>重点基础研究规划</t>
    </r>
  </si>
  <si>
    <r>
      <rPr>
        <sz val="11"/>
        <rFont val="Times New Roman"/>
        <family val="1"/>
      </rPr>
      <t xml:space="preserve">      </t>
    </r>
    <r>
      <rPr>
        <sz val="11"/>
        <rFont val="宋体"/>
        <family val="3"/>
        <charset val="134"/>
      </rPr>
      <t>自然科学基金</t>
    </r>
  </si>
  <si>
    <r>
      <rPr>
        <sz val="11"/>
        <rFont val="Times New Roman"/>
        <family val="1"/>
      </rPr>
      <t xml:space="preserve">      </t>
    </r>
    <r>
      <rPr>
        <sz val="11"/>
        <rFont val="宋体"/>
        <family val="3"/>
        <charset val="134"/>
      </rPr>
      <t>重点实验室及相关设施</t>
    </r>
  </si>
  <si>
    <r>
      <rPr>
        <sz val="11"/>
        <rFont val="Times New Roman"/>
        <family val="1"/>
      </rPr>
      <t xml:space="preserve">      </t>
    </r>
    <r>
      <rPr>
        <sz val="11"/>
        <rFont val="宋体"/>
        <family val="3"/>
        <charset val="134"/>
      </rPr>
      <t>重大科学工程</t>
    </r>
  </si>
  <si>
    <r>
      <rPr>
        <sz val="11"/>
        <rFont val="Times New Roman"/>
        <family val="1"/>
      </rPr>
      <t xml:space="preserve">      </t>
    </r>
    <r>
      <rPr>
        <sz val="11"/>
        <rFont val="宋体"/>
        <family val="3"/>
        <charset val="134"/>
      </rPr>
      <t>专项基础科研</t>
    </r>
  </si>
  <si>
    <r>
      <rPr>
        <sz val="11"/>
        <rFont val="Times New Roman"/>
        <family val="1"/>
      </rPr>
      <t xml:space="preserve">      </t>
    </r>
    <r>
      <rPr>
        <sz val="11"/>
        <rFont val="宋体"/>
        <family val="3"/>
        <charset val="134"/>
      </rPr>
      <t>专项技术基础</t>
    </r>
  </si>
  <si>
    <r>
      <rPr>
        <sz val="11"/>
        <rFont val="Times New Roman"/>
        <family val="1"/>
      </rPr>
      <t xml:space="preserve">      </t>
    </r>
    <r>
      <rPr>
        <sz val="11"/>
        <rFont val="宋体"/>
        <family val="3"/>
        <charset val="134"/>
      </rPr>
      <t>其他基础研究</t>
    </r>
  </si>
  <si>
    <r>
      <rPr>
        <sz val="11"/>
        <rFont val="Times New Roman"/>
        <family val="1"/>
      </rPr>
      <t xml:space="preserve">    </t>
    </r>
    <r>
      <rPr>
        <sz val="11"/>
        <rFont val="宋体"/>
        <family val="3"/>
        <charset val="134"/>
      </rPr>
      <t>应用研究</t>
    </r>
  </si>
  <si>
    <r>
      <rPr>
        <sz val="11"/>
        <rFont val="Times New Roman"/>
        <family val="1"/>
      </rPr>
      <t xml:space="preserve">      </t>
    </r>
    <r>
      <rPr>
        <sz val="11"/>
        <rFont val="宋体"/>
        <family val="3"/>
        <charset val="134"/>
      </rPr>
      <t>社会公益研究</t>
    </r>
  </si>
  <si>
    <r>
      <rPr>
        <sz val="11"/>
        <rFont val="Times New Roman"/>
        <family val="1"/>
      </rPr>
      <t xml:space="preserve">      </t>
    </r>
    <r>
      <rPr>
        <sz val="11"/>
        <rFont val="宋体"/>
        <family val="3"/>
        <charset val="134"/>
      </rPr>
      <t>高技术研究</t>
    </r>
  </si>
  <si>
    <r>
      <rPr>
        <sz val="11"/>
        <rFont val="Times New Roman"/>
        <family val="1"/>
      </rPr>
      <t xml:space="preserve">      </t>
    </r>
    <r>
      <rPr>
        <sz val="11"/>
        <rFont val="宋体"/>
        <family val="3"/>
        <charset val="134"/>
      </rPr>
      <t>专项科研试制</t>
    </r>
  </si>
  <si>
    <r>
      <rPr>
        <sz val="11"/>
        <rFont val="Times New Roman"/>
        <family val="1"/>
      </rPr>
      <t xml:space="preserve">      </t>
    </r>
    <r>
      <rPr>
        <sz val="11"/>
        <rFont val="宋体"/>
        <family val="3"/>
        <charset val="134"/>
      </rPr>
      <t>其他应用研究</t>
    </r>
  </si>
  <si>
    <r>
      <rPr>
        <sz val="11"/>
        <rFont val="Times New Roman"/>
        <family val="1"/>
      </rPr>
      <t xml:space="preserve">    </t>
    </r>
    <r>
      <rPr>
        <sz val="11"/>
        <rFont val="宋体"/>
        <family val="3"/>
        <charset val="134"/>
      </rPr>
      <t>技术研究与开发</t>
    </r>
  </si>
  <si>
    <r>
      <rPr>
        <sz val="11"/>
        <rFont val="Times New Roman"/>
        <family val="1"/>
      </rPr>
      <t xml:space="preserve">      </t>
    </r>
    <r>
      <rPr>
        <sz val="11"/>
        <rFont val="宋体"/>
        <family val="3"/>
        <charset val="134"/>
      </rPr>
      <t>应用技术研究与开发</t>
    </r>
  </si>
  <si>
    <r>
      <rPr>
        <sz val="11"/>
        <rFont val="Times New Roman"/>
        <family val="1"/>
      </rPr>
      <t xml:space="preserve">      </t>
    </r>
    <r>
      <rPr>
        <sz val="11"/>
        <rFont val="宋体"/>
        <family val="3"/>
        <charset val="134"/>
      </rPr>
      <t>产业技术研究与开发</t>
    </r>
  </si>
  <si>
    <r>
      <rPr>
        <sz val="11"/>
        <rFont val="Times New Roman"/>
        <family val="1"/>
      </rPr>
      <t xml:space="preserve">      </t>
    </r>
    <r>
      <rPr>
        <sz val="11"/>
        <rFont val="宋体"/>
        <family val="3"/>
        <charset val="134"/>
      </rPr>
      <t>科技成果转化与扩散</t>
    </r>
  </si>
  <si>
    <r>
      <rPr>
        <sz val="11"/>
        <rFont val="Times New Roman"/>
        <family val="1"/>
      </rPr>
      <t xml:space="preserve">      </t>
    </r>
    <r>
      <rPr>
        <sz val="11"/>
        <rFont val="宋体"/>
        <family val="3"/>
        <charset val="134"/>
      </rPr>
      <t>其他技术研究与开发</t>
    </r>
  </si>
  <si>
    <r>
      <rPr>
        <sz val="11"/>
        <rFont val="Times New Roman"/>
        <family val="1"/>
      </rPr>
      <t xml:space="preserve">    </t>
    </r>
    <r>
      <rPr>
        <sz val="11"/>
        <rFont val="宋体"/>
        <family val="3"/>
        <charset val="134"/>
      </rPr>
      <t>科技条件与服务</t>
    </r>
  </si>
  <si>
    <r>
      <rPr>
        <sz val="11"/>
        <rFont val="Times New Roman"/>
        <family val="1"/>
      </rPr>
      <t xml:space="preserve">      </t>
    </r>
    <r>
      <rPr>
        <sz val="11"/>
        <rFont val="宋体"/>
        <family val="3"/>
        <charset val="134"/>
      </rPr>
      <t>技术创新服务体系</t>
    </r>
  </si>
  <si>
    <r>
      <rPr>
        <sz val="11"/>
        <rFont val="Times New Roman"/>
        <family val="1"/>
      </rPr>
      <t xml:space="preserve">      </t>
    </r>
    <r>
      <rPr>
        <sz val="11"/>
        <rFont val="宋体"/>
        <family val="3"/>
        <charset val="134"/>
      </rPr>
      <t>科技条件专项</t>
    </r>
  </si>
  <si>
    <r>
      <rPr>
        <sz val="11"/>
        <rFont val="Times New Roman"/>
        <family val="1"/>
      </rPr>
      <t xml:space="preserve">      </t>
    </r>
    <r>
      <rPr>
        <sz val="11"/>
        <rFont val="宋体"/>
        <family val="3"/>
        <charset val="134"/>
      </rPr>
      <t>其他科技条件与服务</t>
    </r>
  </si>
  <si>
    <r>
      <rPr>
        <sz val="11"/>
        <rFont val="Times New Roman"/>
        <family val="1"/>
      </rPr>
      <t xml:space="preserve">    </t>
    </r>
    <r>
      <rPr>
        <sz val="11"/>
        <rFont val="宋体"/>
        <family val="3"/>
        <charset val="134"/>
      </rPr>
      <t>社会科学</t>
    </r>
  </si>
  <si>
    <r>
      <rPr>
        <sz val="11"/>
        <rFont val="Times New Roman"/>
        <family val="1"/>
      </rPr>
      <t xml:space="preserve">      </t>
    </r>
    <r>
      <rPr>
        <sz val="11"/>
        <rFont val="宋体"/>
        <family val="3"/>
        <charset val="134"/>
      </rPr>
      <t>社会科学研究机构</t>
    </r>
  </si>
  <si>
    <r>
      <rPr>
        <sz val="11"/>
        <rFont val="Times New Roman"/>
        <family val="1"/>
      </rPr>
      <t xml:space="preserve">      </t>
    </r>
    <r>
      <rPr>
        <sz val="11"/>
        <rFont val="宋体"/>
        <family val="3"/>
        <charset val="134"/>
      </rPr>
      <t>社会科学研究</t>
    </r>
  </si>
  <si>
    <r>
      <rPr>
        <sz val="11"/>
        <rFont val="Times New Roman"/>
        <family val="1"/>
      </rPr>
      <t xml:space="preserve">      </t>
    </r>
    <r>
      <rPr>
        <sz val="11"/>
        <rFont val="宋体"/>
        <family val="3"/>
        <charset val="134"/>
      </rPr>
      <t>社科基金</t>
    </r>
  </si>
  <si>
    <r>
      <rPr>
        <sz val="11"/>
        <rFont val="Times New Roman"/>
        <family val="1"/>
      </rPr>
      <t xml:space="preserve">      </t>
    </r>
    <r>
      <rPr>
        <sz val="11"/>
        <rFont val="宋体"/>
        <family val="3"/>
        <charset val="134"/>
      </rPr>
      <t>其他社会科学</t>
    </r>
  </si>
  <si>
    <r>
      <rPr>
        <sz val="11"/>
        <rFont val="Times New Roman"/>
        <family val="1"/>
      </rPr>
      <t xml:space="preserve">    </t>
    </r>
    <r>
      <rPr>
        <sz val="11"/>
        <rFont val="宋体"/>
        <family val="3"/>
        <charset val="134"/>
      </rPr>
      <t>科学技术普及</t>
    </r>
  </si>
  <si>
    <r>
      <rPr>
        <sz val="11"/>
        <rFont val="Times New Roman"/>
        <family val="1"/>
      </rPr>
      <t xml:space="preserve">      </t>
    </r>
    <r>
      <rPr>
        <sz val="11"/>
        <rFont val="宋体"/>
        <family val="3"/>
        <charset val="134"/>
      </rPr>
      <t>科普活动</t>
    </r>
  </si>
  <si>
    <r>
      <rPr>
        <sz val="11"/>
        <rFont val="Times New Roman"/>
        <family val="1"/>
      </rPr>
      <t xml:space="preserve">      </t>
    </r>
    <r>
      <rPr>
        <sz val="11"/>
        <rFont val="宋体"/>
        <family val="3"/>
        <charset val="134"/>
      </rPr>
      <t>青少年科技活动</t>
    </r>
  </si>
  <si>
    <r>
      <rPr>
        <sz val="11"/>
        <rFont val="Times New Roman"/>
        <family val="1"/>
      </rPr>
      <t xml:space="preserve">      </t>
    </r>
    <r>
      <rPr>
        <sz val="11"/>
        <rFont val="宋体"/>
        <family val="3"/>
        <charset val="134"/>
      </rPr>
      <t>学术交流活动</t>
    </r>
  </si>
  <si>
    <r>
      <rPr>
        <sz val="11"/>
        <rFont val="Times New Roman"/>
        <family val="1"/>
      </rPr>
      <t xml:space="preserve">      </t>
    </r>
    <r>
      <rPr>
        <sz val="11"/>
        <rFont val="宋体"/>
        <family val="3"/>
        <charset val="134"/>
      </rPr>
      <t>科技馆站</t>
    </r>
  </si>
  <si>
    <r>
      <rPr>
        <sz val="11"/>
        <rFont val="Times New Roman"/>
        <family val="1"/>
      </rPr>
      <t xml:space="preserve">      </t>
    </r>
    <r>
      <rPr>
        <sz val="11"/>
        <rFont val="宋体"/>
        <family val="3"/>
        <charset val="134"/>
      </rPr>
      <t>其他科学技术普及</t>
    </r>
  </si>
  <si>
    <r>
      <rPr>
        <sz val="11"/>
        <rFont val="Times New Roman"/>
        <family val="1"/>
      </rPr>
      <t xml:space="preserve">    </t>
    </r>
    <r>
      <rPr>
        <sz val="11"/>
        <rFont val="宋体"/>
        <family val="3"/>
        <charset val="134"/>
      </rPr>
      <t>科技交流与合作</t>
    </r>
  </si>
  <si>
    <r>
      <rPr>
        <sz val="11"/>
        <rFont val="Times New Roman"/>
        <family val="1"/>
      </rPr>
      <t xml:space="preserve">      </t>
    </r>
    <r>
      <rPr>
        <sz val="11"/>
        <rFont val="宋体"/>
        <family val="3"/>
        <charset val="134"/>
      </rPr>
      <t>国际交流与合作</t>
    </r>
  </si>
  <si>
    <r>
      <rPr>
        <sz val="11"/>
        <rFont val="Times New Roman"/>
        <family val="1"/>
      </rPr>
      <t xml:space="preserve">      </t>
    </r>
    <r>
      <rPr>
        <sz val="11"/>
        <rFont val="宋体"/>
        <family val="3"/>
        <charset val="134"/>
      </rPr>
      <t>重大科技合作项目</t>
    </r>
  </si>
  <si>
    <r>
      <rPr>
        <sz val="11"/>
        <rFont val="Times New Roman"/>
        <family val="1"/>
      </rPr>
      <t xml:space="preserve">      </t>
    </r>
    <r>
      <rPr>
        <sz val="11"/>
        <rFont val="宋体"/>
        <family val="3"/>
        <charset val="134"/>
      </rPr>
      <t>其他科技交流与合作</t>
    </r>
  </si>
  <si>
    <r>
      <rPr>
        <sz val="11"/>
        <rFont val="Times New Roman"/>
        <family val="1"/>
      </rPr>
      <t xml:space="preserve">    </t>
    </r>
    <r>
      <rPr>
        <sz val="11"/>
        <rFont val="宋体"/>
        <family val="3"/>
        <charset val="134"/>
      </rPr>
      <t>科技重大项目</t>
    </r>
  </si>
  <si>
    <r>
      <rPr>
        <sz val="11"/>
        <rFont val="Times New Roman"/>
        <family val="1"/>
      </rPr>
      <t xml:space="preserve">      </t>
    </r>
    <r>
      <rPr>
        <sz val="11"/>
        <rFont val="宋体"/>
        <family val="3"/>
        <charset val="134"/>
      </rPr>
      <t>科技重大专项</t>
    </r>
  </si>
  <si>
    <r>
      <rPr>
        <sz val="11"/>
        <rFont val="Times New Roman"/>
        <family val="1"/>
      </rPr>
      <t xml:space="preserve">      </t>
    </r>
    <r>
      <rPr>
        <sz val="11"/>
        <rFont val="宋体"/>
        <family val="3"/>
        <charset val="134"/>
      </rPr>
      <t>重点研发计划</t>
    </r>
  </si>
  <si>
    <r>
      <rPr>
        <sz val="11"/>
        <rFont val="Times New Roman"/>
        <family val="1"/>
      </rPr>
      <t xml:space="preserve">    </t>
    </r>
    <r>
      <rPr>
        <sz val="11"/>
        <rFont val="宋体"/>
        <family val="3"/>
        <charset val="134"/>
      </rPr>
      <t>其他科学技术</t>
    </r>
  </si>
  <si>
    <r>
      <rPr>
        <sz val="11"/>
        <rFont val="Times New Roman"/>
        <family val="1"/>
      </rPr>
      <t xml:space="preserve">      </t>
    </r>
    <r>
      <rPr>
        <sz val="11"/>
        <rFont val="宋体"/>
        <family val="3"/>
        <charset val="134"/>
      </rPr>
      <t>科技奖励</t>
    </r>
  </si>
  <si>
    <r>
      <rPr>
        <sz val="11"/>
        <rFont val="Times New Roman"/>
        <family val="1"/>
      </rPr>
      <t xml:space="preserve">      </t>
    </r>
    <r>
      <rPr>
        <sz val="11"/>
        <rFont val="宋体"/>
        <family val="3"/>
        <charset val="134"/>
      </rPr>
      <t>核应急</t>
    </r>
  </si>
  <si>
    <r>
      <rPr>
        <sz val="11"/>
        <rFont val="Times New Roman"/>
        <family val="1"/>
      </rPr>
      <t xml:space="preserve">      </t>
    </r>
    <r>
      <rPr>
        <sz val="11"/>
        <rFont val="宋体"/>
        <family val="3"/>
        <charset val="134"/>
      </rPr>
      <t>转制科研机构</t>
    </r>
  </si>
  <si>
    <r>
      <rPr>
        <sz val="11"/>
        <rFont val="Times New Roman"/>
        <family val="1"/>
      </rPr>
      <t xml:space="preserve">      </t>
    </r>
    <r>
      <rPr>
        <sz val="11"/>
        <rFont val="宋体"/>
        <family val="3"/>
        <charset val="134"/>
      </rPr>
      <t>其他科学技术</t>
    </r>
  </si>
  <si>
    <r>
      <rPr>
        <sz val="11"/>
        <rFont val="Times New Roman"/>
        <family val="1"/>
      </rPr>
      <t xml:space="preserve">  </t>
    </r>
    <r>
      <rPr>
        <sz val="11"/>
        <rFont val="宋体"/>
        <family val="3"/>
        <charset val="134"/>
      </rPr>
      <t>七、文化旅游体育与传媒支出</t>
    </r>
  </si>
  <si>
    <r>
      <rPr>
        <sz val="11"/>
        <rFont val="Times New Roman"/>
        <family val="1"/>
      </rPr>
      <t xml:space="preserve">    </t>
    </r>
    <r>
      <rPr>
        <sz val="11"/>
        <rFont val="宋体"/>
        <family val="3"/>
        <charset val="134"/>
      </rPr>
      <t>文化和旅游</t>
    </r>
  </si>
  <si>
    <r>
      <rPr>
        <sz val="11"/>
        <rFont val="Times New Roman"/>
        <family val="1"/>
      </rPr>
      <t xml:space="preserve">      </t>
    </r>
    <r>
      <rPr>
        <sz val="11"/>
        <rFont val="宋体"/>
        <family val="3"/>
        <charset val="134"/>
      </rPr>
      <t>图书馆</t>
    </r>
  </si>
  <si>
    <r>
      <rPr>
        <sz val="11"/>
        <rFont val="Times New Roman"/>
        <family val="1"/>
      </rPr>
      <t xml:space="preserve">      </t>
    </r>
    <r>
      <rPr>
        <sz val="11"/>
        <rFont val="宋体"/>
        <family val="3"/>
        <charset val="134"/>
      </rPr>
      <t>文化展示及纪念机构</t>
    </r>
  </si>
  <si>
    <r>
      <rPr>
        <sz val="11"/>
        <rFont val="Times New Roman"/>
        <family val="1"/>
      </rPr>
      <t xml:space="preserve">      </t>
    </r>
    <r>
      <rPr>
        <sz val="11"/>
        <rFont val="宋体"/>
        <family val="3"/>
        <charset val="134"/>
      </rPr>
      <t>艺术表演场所</t>
    </r>
  </si>
  <si>
    <r>
      <rPr>
        <sz val="11"/>
        <rFont val="Times New Roman"/>
        <family val="1"/>
      </rPr>
      <t xml:space="preserve">      </t>
    </r>
    <r>
      <rPr>
        <sz val="11"/>
        <rFont val="宋体"/>
        <family val="3"/>
        <charset val="134"/>
      </rPr>
      <t>艺术表演团体</t>
    </r>
  </si>
  <si>
    <r>
      <rPr>
        <sz val="11"/>
        <rFont val="Times New Roman"/>
        <family val="1"/>
      </rPr>
      <t xml:space="preserve">      </t>
    </r>
    <r>
      <rPr>
        <sz val="11"/>
        <rFont val="宋体"/>
        <family val="3"/>
        <charset val="134"/>
      </rPr>
      <t>文化活动</t>
    </r>
  </si>
  <si>
    <r>
      <rPr>
        <sz val="11"/>
        <rFont val="Times New Roman"/>
        <family val="1"/>
      </rPr>
      <t xml:space="preserve">      </t>
    </r>
    <r>
      <rPr>
        <sz val="11"/>
        <rFont val="宋体"/>
        <family val="3"/>
        <charset val="134"/>
      </rPr>
      <t>群众文化</t>
    </r>
  </si>
  <si>
    <r>
      <rPr>
        <sz val="11"/>
        <rFont val="Times New Roman"/>
        <family val="1"/>
      </rPr>
      <t xml:space="preserve">      </t>
    </r>
    <r>
      <rPr>
        <sz val="11"/>
        <rFont val="宋体"/>
        <family val="3"/>
        <charset val="134"/>
      </rPr>
      <t>文化和旅游交流与合作</t>
    </r>
  </si>
  <si>
    <r>
      <rPr>
        <sz val="11"/>
        <rFont val="Times New Roman"/>
        <family val="1"/>
      </rPr>
      <t xml:space="preserve">      </t>
    </r>
    <r>
      <rPr>
        <sz val="11"/>
        <rFont val="宋体"/>
        <family val="3"/>
        <charset val="134"/>
      </rPr>
      <t>文化创作与保护</t>
    </r>
  </si>
  <si>
    <r>
      <rPr>
        <sz val="11"/>
        <rFont val="Times New Roman"/>
        <family val="1"/>
      </rPr>
      <t xml:space="preserve">      </t>
    </r>
    <r>
      <rPr>
        <sz val="11"/>
        <rFont val="宋体"/>
        <family val="3"/>
        <charset val="134"/>
      </rPr>
      <t>文化和旅游市场管理</t>
    </r>
  </si>
  <si>
    <r>
      <rPr>
        <sz val="11"/>
        <rFont val="Times New Roman"/>
        <family val="1"/>
      </rPr>
      <t xml:space="preserve">      </t>
    </r>
    <r>
      <rPr>
        <sz val="11"/>
        <rFont val="宋体"/>
        <family val="3"/>
        <charset val="134"/>
      </rPr>
      <t>旅游宣传</t>
    </r>
  </si>
  <si>
    <r>
      <rPr>
        <sz val="11"/>
        <rFont val="Times New Roman"/>
        <family val="1"/>
      </rPr>
      <t xml:space="preserve">      </t>
    </r>
    <r>
      <rPr>
        <sz val="11"/>
        <rFont val="宋体"/>
        <family val="3"/>
        <charset val="134"/>
      </rPr>
      <t>旅游行业业务管理</t>
    </r>
  </si>
  <si>
    <r>
      <rPr>
        <sz val="11"/>
        <rFont val="Times New Roman"/>
        <family val="1"/>
      </rPr>
      <t xml:space="preserve">      </t>
    </r>
    <r>
      <rPr>
        <sz val="11"/>
        <rFont val="宋体"/>
        <family val="3"/>
        <charset val="134"/>
      </rPr>
      <t>其他文化和旅游</t>
    </r>
  </si>
  <si>
    <r>
      <rPr>
        <sz val="11"/>
        <rFont val="Times New Roman"/>
        <family val="1"/>
      </rPr>
      <t xml:space="preserve">    </t>
    </r>
    <r>
      <rPr>
        <sz val="11"/>
        <rFont val="宋体"/>
        <family val="3"/>
        <charset val="134"/>
      </rPr>
      <t>文物</t>
    </r>
  </si>
  <si>
    <r>
      <rPr>
        <sz val="11"/>
        <rFont val="Times New Roman"/>
        <family val="1"/>
      </rPr>
      <t xml:space="preserve">      </t>
    </r>
    <r>
      <rPr>
        <sz val="11"/>
        <rFont val="宋体"/>
        <family val="3"/>
        <charset val="134"/>
      </rPr>
      <t>文物保护</t>
    </r>
  </si>
  <si>
    <r>
      <rPr>
        <sz val="11"/>
        <rFont val="Times New Roman"/>
        <family val="1"/>
      </rPr>
      <t xml:space="preserve">      </t>
    </r>
    <r>
      <rPr>
        <sz val="11"/>
        <rFont val="宋体"/>
        <family val="3"/>
        <charset val="134"/>
      </rPr>
      <t>博物馆</t>
    </r>
  </si>
  <si>
    <r>
      <rPr>
        <sz val="11"/>
        <rFont val="Times New Roman"/>
        <family val="1"/>
      </rPr>
      <t xml:space="preserve">      </t>
    </r>
    <r>
      <rPr>
        <sz val="11"/>
        <rFont val="宋体"/>
        <family val="3"/>
        <charset val="134"/>
      </rPr>
      <t>历史名城与古迹</t>
    </r>
  </si>
  <si>
    <r>
      <rPr>
        <sz val="11"/>
        <rFont val="Times New Roman"/>
        <family val="1"/>
      </rPr>
      <t xml:space="preserve">      </t>
    </r>
    <r>
      <rPr>
        <sz val="11"/>
        <rFont val="宋体"/>
        <family val="3"/>
        <charset val="134"/>
      </rPr>
      <t>其他文物</t>
    </r>
  </si>
  <si>
    <r>
      <rPr>
        <sz val="11"/>
        <rFont val="Times New Roman"/>
        <family val="1"/>
      </rPr>
      <t xml:space="preserve">    </t>
    </r>
    <r>
      <rPr>
        <sz val="11"/>
        <rFont val="宋体"/>
        <family val="3"/>
        <charset val="134"/>
      </rPr>
      <t>体育</t>
    </r>
  </si>
  <si>
    <r>
      <rPr>
        <sz val="11"/>
        <rFont val="Times New Roman"/>
        <family val="1"/>
      </rPr>
      <t xml:space="preserve">      </t>
    </r>
    <r>
      <rPr>
        <sz val="11"/>
        <rFont val="宋体"/>
        <family val="3"/>
        <charset val="134"/>
      </rPr>
      <t>运动项目管理</t>
    </r>
  </si>
  <si>
    <r>
      <rPr>
        <sz val="11"/>
        <rFont val="Times New Roman"/>
        <family val="1"/>
      </rPr>
      <t xml:space="preserve">      </t>
    </r>
    <r>
      <rPr>
        <sz val="11"/>
        <rFont val="宋体"/>
        <family val="3"/>
        <charset val="134"/>
      </rPr>
      <t>体育竞赛</t>
    </r>
  </si>
  <si>
    <r>
      <rPr>
        <sz val="11"/>
        <rFont val="Times New Roman"/>
        <family val="1"/>
      </rPr>
      <t xml:space="preserve">      </t>
    </r>
    <r>
      <rPr>
        <sz val="11"/>
        <rFont val="宋体"/>
        <family val="3"/>
        <charset val="134"/>
      </rPr>
      <t>体育训练</t>
    </r>
  </si>
  <si>
    <r>
      <rPr>
        <sz val="11"/>
        <rFont val="Times New Roman"/>
        <family val="1"/>
      </rPr>
      <t xml:space="preserve">      </t>
    </r>
    <r>
      <rPr>
        <sz val="11"/>
        <rFont val="宋体"/>
        <family val="3"/>
        <charset val="134"/>
      </rPr>
      <t>体育场馆</t>
    </r>
  </si>
  <si>
    <r>
      <rPr>
        <sz val="11"/>
        <rFont val="Times New Roman"/>
        <family val="1"/>
      </rPr>
      <t xml:space="preserve">      </t>
    </r>
    <r>
      <rPr>
        <sz val="11"/>
        <rFont val="宋体"/>
        <family val="3"/>
        <charset val="134"/>
      </rPr>
      <t>群众体育</t>
    </r>
  </si>
  <si>
    <r>
      <rPr>
        <sz val="11"/>
        <rFont val="Times New Roman"/>
        <family val="1"/>
      </rPr>
      <t xml:space="preserve">      </t>
    </r>
    <r>
      <rPr>
        <sz val="11"/>
        <rFont val="宋体"/>
        <family val="3"/>
        <charset val="134"/>
      </rPr>
      <t>体育交流与合作</t>
    </r>
  </si>
  <si>
    <r>
      <rPr>
        <sz val="11"/>
        <rFont val="Times New Roman"/>
        <family val="1"/>
      </rPr>
      <t xml:space="preserve">      </t>
    </r>
    <r>
      <rPr>
        <sz val="11"/>
        <rFont val="宋体"/>
        <family val="3"/>
        <charset val="134"/>
      </rPr>
      <t>其他体育</t>
    </r>
  </si>
  <si>
    <r>
      <rPr>
        <sz val="11"/>
        <rFont val="Times New Roman"/>
        <family val="1"/>
      </rPr>
      <t xml:space="preserve">    </t>
    </r>
    <r>
      <rPr>
        <sz val="11"/>
        <rFont val="宋体"/>
        <family val="3"/>
        <charset val="134"/>
      </rPr>
      <t>新闻出版电影</t>
    </r>
  </si>
  <si>
    <r>
      <rPr>
        <sz val="11"/>
        <rFont val="Times New Roman"/>
        <family val="1"/>
      </rPr>
      <t xml:space="preserve">      </t>
    </r>
    <r>
      <rPr>
        <sz val="11"/>
        <rFont val="宋体"/>
        <family val="3"/>
        <charset val="134"/>
      </rPr>
      <t>新闻通讯</t>
    </r>
  </si>
  <si>
    <r>
      <rPr>
        <sz val="11"/>
        <rFont val="Times New Roman"/>
        <family val="1"/>
      </rPr>
      <t xml:space="preserve">      </t>
    </r>
    <r>
      <rPr>
        <sz val="11"/>
        <rFont val="宋体"/>
        <family val="3"/>
        <charset val="134"/>
      </rPr>
      <t>出版发行</t>
    </r>
  </si>
  <si>
    <r>
      <rPr>
        <sz val="11"/>
        <rFont val="Times New Roman"/>
        <family val="1"/>
      </rPr>
      <t xml:space="preserve">      </t>
    </r>
    <r>
      <rPr>
        <sz val="11"/>
        <rFont val="宋体"/>
        <family val="3"/>
        <charset val="134"/>
      </rPr>
      <t>版权管理</t>
    </r>
  </si>
  <si>
    <r>
      <rPr>
        <sz val="11"/>
        <rFont val="Times New Roman"/>
        <family val="1"/>
      </rPr>
      <t xml:space="preserve">      </t>
    </r>
    <r>
      <rPr>
        <sz val="11"/>
        <rFont val="宋体"/>
        <family val="3"/>
        <charset val="134"/>
      </rPr>
      <t>电影</t>
    </r>
  </si>
  <si>
    <r>
      <rPr>
        <sz val="11"/>
        <rFont val="Times New Roman"/>
        <family val="1"/>
      </rPr>
      <t xml:space="preserve">      </t>
    </r>
    <r>
      <rPr>
        <sz val="11"/>
        <rFont val="宋体"/>
        <family val="3"/>
        <charset val="134"/>
      </rPr>
      <t>其他新闻出版电影</t>
    </r>
  </si>
  <si>
    <r>
      <rPr>
        <sz val="11"/>
        <rFont val="Times New Roman"/>
        <family val="1"/>
      </rPr>
      <t xml:space="preserve">    </t>
    </r>
    <r>
      <rPr>
        <sz val="11"/>
        <rFont val="宋体"/>
        <family val="3"/>
        <charset val="134"/>
      </rPr>
      <t>广播电视</t>
    </r>
  </si>
  <si>
    <r>
      <rPr>
        <sz val="11"/>
        <rFont val="Times New Roman"/>
        <family val="1"/>
      </rPr>
      <t xml:space="preserve">      </t>
    </r>
    <r>
      <rPr>
        <sz val="11"/>
        <rFont val="宋体"/>
        <family val="3"/>
        <charset val="134"/>
      </rPr>
      <t>广播</t>
    </r>
  </si>
  <si>
    <r>
      <rPr>
        <sz val="11"/>
        <rFont val="Times New Roman"/>
        <family val="1"/>
      </rPr>
      <t xml:space="preserve">      </t>
    </r>
    <r>
      <rPr>
        <sz val="11"/>
        <rFont val="宋体"/>
        <family val="3"/>
        <charset val="134"/>
      </rPr>
      <t>电视</t>
    </r>
  </si>
  <si>
    <r>
      <rPr>
        <sz val="11"/>
        <rFont val="Times New Roman"/>
        <family val="1"/>
      </rPr>
      <t xml:space="preserve">      </t>
    </r>
    <r>
      <rPr>
        <sz val="11"/>
        <rFont val="宋体"/>
        <family val="3"/>
        <charset val="134"/>
      </rPr>
      <t>其他广播电视</t>
    </r>
  </si>
  <si>
    <r>
      <rPr>
        <sz val="11"/>
        <rFont val="Times New Roman"/>
        <family val="1"/>
      </rPr>
      <t xml:space="preserve">    </t>
    </r>
    <r>
      <rPr>
        <sz val="11"/>
        <rFont val="宋体"/>
        <family val="3"/>
        <charset val="134"/>
      </rPr>
      <t>其他文化体育与传媒</t>
    </r>
  </si>
  <si>
    <r>
      <rPr>
        <sz val="11"/>
        <rFont val="Times New Roman"/>
        <family val="1"/>
      </rPr>
      <t xml:space="preserve">      </t>
    </r>
    <r>
      <rPr>
        <sz val="11"/>
        <rFont val="宋体"/>
        <family val="3"/>
        <charset val="134"/>
      </rPr>
      <t>宣传文化发展专项</t>
    </r>
  </si>
  <si>
    <r>
      <rPr>
        <sz val="11"/>
        <rFont val="Times New Roman"/>
        <family val="1"/>
      </rPr>
      <t xml:space="preserve">      </t>
    </r>
    <r>
      <rPr>
        <sz val="11"/>
        <rFont val="宋体"/>
        <family val="3"/>
        <charset val="134"/>
      </rPr>
      <t>文化产业发展专项</t>
    </r>
  </si>
  <si>
    <r>
      <rPr>
        <sz val="11"/>
        <rFont val="Times New Roman"/>
        <family val="1"/>
      </rPr>
      <t xml:space="preserve">      </t>
    </r>
    <r>
      <rPr>
        <sz val="11"/>
        <rFont val="宋体"/>
        <family val="3"/>
        <charset val="134"/>
      </rPr>
      <t>其他文化体育与传媒</t>
    </r>
  </si>
  <si>
    <r>
      <rPr>
        <sz val="11"/>
        <rFont val="Times New Roman"/>
        <family val="1"/>
      </rPr>
      <t xml:space="preserve">  </t>
    </r>
    <r>
      <rPr>
        <sz val="11"/>
        <rFont val="宋体"/>
        <family val="3"/>
        <charset val="134"/>
      </rPr>
      <t>八、社会保障和就业支出</t>
    </r>
  </si>
  <si>
    <r>
      <rPr>
        <sz val="11"/>
        <rFont val="Times New Roman"/>
        <family val="1"/>
      </rPr>
      <t xml:space="preserve">    </t>
    </r>
    <r>
      <rPr>
        <sz val="11"/>
        <rFont val="宋体"/>
        <family val="3"/>
        <charset val="134"/>
      </rPr>
      <t>人力资源和社会保障管理事务</t>
    </r>
  </si>
  <si>
    <r>
      <rPr>
        <sz val="11"/>
        <rFont val="Times New Roman"/>
        <family val="1"/>
      </rPr>
      <t xml:space="preserve">      </t>
    </r>
    <r>
      <rPr>
        <sz val="11"/>
        <rFont val="宋体"/>
        <family val="3"/>
        <charset val="134"/>
      </rPr>
      <t>综合业务管理</t>
    </r>
  </si>
  <si>
    <r>
      <rPr>
        <sz val="11"/>
        <rFont val="Times New Roman"/>
        <family val="1"/>
      </rPr>
      <t xml:space="preserve">      </t>
    </r>
    <r>
      <rPr>
        <sz val="11"/>
        <rFont val="宋体"/>
        <family val="3"/>
        <charset val="134"/>
      </rPr>
      <t>劳动保障监察</t>
    </r>
  </si>
  <si>
    <r>
      <rPr>
        <sz val="11"/>
        <rFont val="Times New Roman"/>
        <family val="1"/>
      </rPr>
      <t xml:space="preserve">      </t>
    </r>
    <r>
      <rPr>
        <sz val="11"/>
        <rFont val="宋体"/>
        <family val="3"/>
        <charset val="134"/>
      </rPr>
      <t>就业管理事务</t>
    </r>
  </si>
  <si>
    <r>
      <rPr>
        <sz val="11"/>
        <rFont val="Times New Roman"/>
        <family val="1"/>
      </rPr>
      <t xml:space="preserve">      </t>
    </r>
    <r>
      <rPr>
        <sz val="11"/>
        <rFont val="宋体"/>
        <family val="3"/>
        <charset val="134"/>
      </rPr>
      <t>社会保险业务管理事务</t>
    </r>
  </si>
  <si>
    <r>
      <rPr>
        <sz val="11"/>
        <rFont val="Times New Roman"/>
        <family val="1"/>
      </rPr>
      <t xml:space="preserve">      </t>
    </r>
    <r>
      <rPr>
        <sz val="11"/>
        <rFont val="宋体"/>
        <family val="3"/>
        <charset val="134"/>
      </rPr>
      <t>社会保险经办机构</t>
    </r>
  </si>
  <si>
    <r>
      <rPr>
        <sz val="11"/>
        <rFont val="Times New Roman"/>
        <family val="1"/>
      </rPr>
      <t xml:space="preserve">      </t>
    </r>
    <r>
      <rPr>
        <sz val="11"/>
        <rFont val="宋体"/>
        <family val="3"/>
        <charset val="134"/>
      </rPr>
      <t>劳动关系和维权</t>
    </r>
  </si>
  <si>
    <r>
      <rPr>
        <sz val="11"/>
        <rFont val="Times New Roman"/>
        <family val="1"/>
      </rPr>
      <t xml:space="preserve">      </t>
    </r>
    <r>
      <rPr>
        <sz val="11"/>
        <rFont val="宋体"/>
        <family val="3"/>
        <charset val="134"/>
      </rPr>
      <t>公共就业服务和职业技能鉴定机构</t>
    </r>
  </si>
  <si>
    <r>
      <rPr>
        <sz val="11"/>
        <rFont val="Times New Roman"/>
        <family val="1"/>
      </rPr>
      <t xml:space="preserve">      </t>
    </r>
    <r>
      <rPr>
        <sz val="11"/>
        <rFont val="宋体"/>
        <family val="3"/>
        <charset val="134"/>
      </rPr>
      <t>劳动人事争议调解仲裁</t>
    </r>
  </si>
  <si>
    <r>
      <rPr>
        <sz val="11"/>
        <rFont val="Times New Roman"/>
        <family val="1"/>
      </rPr>
      <t xml:space="preserve">      </t>
    </r>
    <r>
      <rPr>
        <sz val="11"/>
        <rFont val="宋体"/>
        <family val="3"/>
        <charset val="134"/>
      </rPr>
      <t>其他人力资源和社会保障管理事务</t>
    </r>
  </si>
  <si>
    <r>
      <rPr>
        <sz val="11"/>
        <rFont val="Times New Roman"/>
        <family val="1"/>
      </rPr>
      <t xml:space="preserve">    </t>
    </r>
    <r>
      <rPr>
        <sz val="11"/>
        <rFont val="宋体"/>
        <family val="3"/>
        <charset val="134"/>
      </rPr>
      <t>民政管理事务</t>
    </r>
  </si>
  <si>
    <r>
      <rPr>
        <sz val="11"/>
        <rFont val="Times New Roman"/>
        <family val="1"/>
      </rPr>
      <t xml:space="preserve">      </t>
    </r>
    <r>
      <rPr>
        <sz val="11"/>
        <rFont val="宋体"/>
        <family val="3"/>
        <charset val="134"/>
      </rPr>
      <t>民间组织管理</t>
    </r>
  </si>
  <si>
    <r>
      <rPr>
        <sz val="11"/>
        <rFont val="Times New Roman"/>
        <family val="1"/>
      </rPr>
      <t xml:space="preserve">      </t>
    </r>
    <r>
      <rPr>
        <sz val="11"/>
        <rFont val="宋体"/>
        <family val="3"/>
        <charset val="134"/>
      </rPr>
      <t>行政区划和地名管理</t>
    </r>
  </si>
  <si>
    <r>
      <rPr>
        <sz val="11"/>
        <rFont val="Times New Roman"/>
        <family val="1"/>
      </rPr>
      <t xml:space="preserve">      </t>
    </r>
    <r>
      <rPr>
        <sz val="11"/>
        <rFont val="宋体"/>
        <family val="3"/>
        <charset val="134"/>
      </rPr>
      <t>基层政权和社区建设</t>
    </r>
  </si>
  <si>
    <r>
      <rPr>
        <sz val="11"/>
        <rFont val="Times New Roman"/>
        <family val="1"/>
      </rPr>
      <t xml:space="preserve">      </t>
    </r>
    <r>
      <rPr>
        <sz val="11"/>
        <rFont val="宋体"/>
        <family val="3"/>
        <charset val="134"/>
      </rPr>
      <t>其他民政管理事务</t>
    </r>
  </si>
  <si>
    <r>
      <rPr>
        <sz val="11"/>
        <rFont val="Times New Roman"/>
        <family val="1"/>
      </rPr>
      <t xml:space="preserve">    </t>
    </r>
    <r>
      <rPr>
        <sz val="11"/>
        <rFont val="宋体"/>
        <family val="3"/>
        <charset val="134"/>
      </rPr>
      <t>补充全国社会保障基金</t>
    </r>
  </si>
  <si>
    <r>
      <rPr>
        <sz val="11"/>
        <rFont val="Times New Roman"/>
        <family val="1"/>
      </rPr>
      <t xml:space="preserve">      </t>
    </r>
    <r>
      <rPr>
        <sz val="11"/>
        <rFont val="宋体"/>
        <family val="3"/>
        <charset val="134"/>
      </rPr>
      <t>用一般公共预算补充基金</t>
    </r>
  </si>
  <si>
    <r>
      <rPr>
        <sz val="11"/>
        <rFont val="Times New Roman"/>
        <family val="1"/>
      </rPr>
      <t xml:space="preserve">    </t>
    </r>
    <r>
      <rPr>
        <sz val="11"/>
        <rFont val="宋体"/>
        <family val="3"/>
        <charset val="134"/>
      </rPr>
      <t>行政事业单位离退休</t>
    </r>
  </si>
  <si>
    <r>
      <rPr>
        <sz val="11"/>
        <rFont val="Times New Roman"/>
        <family val="1"/>
      </rPr>
      <t xml:space="preserve">      </t>
    </r>
    <r>
      <rPr>
        <sz val="11"/>
        <rFont val="宋体"/>
        <family val="3"/>
        <charset val="134"/>
      </rPr>
      <t>归口管理的行政单位离退休</t>
    </r>
  </si>
  <si>
    <r>
      <rPr>
        <sz val="11"/>
        <rFont val="Times New Roman"/>
        <family val="1"/>
      </rPr>
      <t xml:space="preserve">      </t>
    </r>
    <r>
      <rPr>
        <sz val="11"/>
        <rFont val="宋体"/>
        <family val="3"/>
        <charset val="134"/>
      </rPr>
      <t>事业单位离退休</t>
    </r>
  </si>
  <si>
    <r>
      <rPr>
        <sz val="11"/>
        <rFont val="Times New Roman"/>
        <family val="1"/>
      </rPr>
      <t xml:space="preserve">      </t>
    </r>
    <r>
      <rPr>
        <sz val="11"/>
        <rFont val="宋体"/>
        <family val="3"/>
        <charset val="134"/>
      </rPr>
      <t>离退休人员管理机构</t>
    </r>
  </si>
  <si>
    <r>
      <rPr>
        <sz val="11"/>
        <rFont val="Times New Roman"/>
        <family val="1"/>
      </rPr>
      <t xml:space="preserve">      </t>
    </r>
    <r>
      <rPr>
        <sz val="11"/>
        <rFont val="宋体"/>
        <family val="3"/>
        <charset val="134"/>
      </rPr>
      <t>未归口管理的行政单位离退休</t>
    </r>
  </si>
  <si>
    <r>
      <rPr>
        <sz val="11"/>
        <rFont val="Times New Roman"/>
        <family val="1"/>
      </rPr>
      <t xml:space="preserve">      </t>
    </r>
    <r>
      <rPr>
        <sz val="11"/>
        <rFont val="宋体"/>
        <family val="3"/>
        <charset val="134"/>
      </rPr>
      <t>机关事业单位基本养老保险缴费</t>
    </r>
  </si>
  <si>
    <r>
      <rPr>
        <sz val="11"/>
        <rFont val="Times New Roman"/>
        <family val="1"/>
      </rPr>
      <t xml:space="preserve">      </t>
    </r>
    <r>
      <rPr>
        <sz val="11"/>
        <rFont val="宋体"/>
        <family val="3"/>
        <charset val="134"/>
      </rPr>
      <t>机关事业单位职业年金缴费</t>
    </r>
  </si>
  <si>
    <r>
      <rPr>
        <sz val="11"/>
        <rFont val="Times New Roman"/>
        <family val="1"/>
      </rPr>
      <t xml:space="preserve">      </t>
    </r>
    <r>
      <rPr>
        <sz val="11"/>
        <rFont val="宋体"/>
        <family val="3"/>
        <charset val="134"/>
      </rPr>
      <t>对机关事业单位基本养老保险基金的补助</t>
    </r>
  </si>
  <si>
    <r>
      <rPr>
        <sz val="11"/>
        <rFont val="Times New Roman"/>
        <family val="1"/>
      </rPr>
      <t xml:space="preserve">      </t>
    </r>
    <r>
      <rPr>
        <sz val="11"/>
        <rFont val="宋体"/>
        <family val="3"/>
        <charset val="134"/>
      </rPr>
      <t>其他行政事业单位离退休</t>
    </r>
  </si>
  <si>
    <r>
      <rPr>
        <sz val="11"/>
        <rFont val="Times New Roman"/>
        <family val="1"/>
      </rPr>
      <t xml:space="preserve">    </t>
    </r>
    <r>
      <rPr>
        <sz val="11"/>
        <rFont val="宋体"/>
        <family val="3"/>
        <charset val="134"/>
      </rPr>
      <t>企业改革补助</t>
    </r>
  </si>
  <si>
    <r>
      <rPr>
        <sz val="11"/>
        <rFont val="Times New Roman"/>
        <family val="1"/>
      </rPr>
      <t xml:space="preserve">      </t>
    </r>
    <r>
      <rPr>
        <sz val="11"/>
        <rFont val="宋体"/>
        <family val="3"/>
        <charset val="134"/>
      </rPr>
      <t>企业关闭破产补助</t>
    </r>
  </si>
  <si>
    <r>
      <rPr>
        <sz val="11"/>
        <rFont val="Times New Roman"/>
        <family val="1"/>
      </rPr>
      <t xml:space="preserve">      </t>
    </r>
    <r>
      <rPr>
        <sz val="11"/>
        <rFont val="宋体"/>
        <family val="3"/>
        <charset val="134"/>
      </rPr>
      <t>厂办大集体改革补助</t>
    </r>
  </si>
  <si>
    <r>
      <rPr>
        <sz val="11"/>
        <rFont val="Times New Roman"/>
        <family val="1"/>
      </rPr>
      <t xml:space="preserve">      </t>
    </r>
    <r>
      <rPr>
        <sz val="11"/>
        <rFont val="宋体"/>
        <family val="3"/>
        <charset val="134"/>
      </rPr>
      <t>其他企业改革发展补助</t>
    </r>
  </si>
  <si>
    <r>
      <rPr>
        <sz val="11"/>
        <rFont val="Times New Roman"/>
        <family val="1"/>
      </rPr>
      <t xml:space="preserve">    </t>
    </r>
    <r>
      <rPr>
        <sz val="11"/>
        <rFont val="宋体"/>
        <family val="3"/>
        <charset val="134"/>
      </rPr>
      <t>就业补助</t>
    </r>
  </si>
  <si>
    <r>
      <rPr>
        <sz val="11"/>
        <rFont val="Times New Roman"/>
        <family val="1"/>
      </rPr>
      <t xml:space="preserve">      </t>
    </r>
    <r>
      <rPr>
        <sz val="11"/>
        <rFont val="宋体"/>
        <family val="3"/>
        <charset val="134"/>
      </rPr>
      <t>就业创业服务补贴</t>
    </r>
  </si>
  <si>
    <r>
      <rPr>
        <sz val="11"/>
        <rFont val="Times New Roman"/>
        <family val="1"/>
      </rPr>
      <t xml:space="preserve">      </t>
    </r>
    <r>
      <rPr>
        <sz val="11"/>
        <rFont val="宋体"/>
        <family val="3"/>
        <charset val="134"/>
      </rPr>
      <t>职业培训补贴</t>
    </r>
  </si>
  <si>
    <r>
      <rPr>
        <sz val="11"/>
        <rFont val="Times New Roman"/>
        <family val="1"/>
      </rPr>
      <t xml:space="preserve">      </t>
    </r>
    <r>
      <rPr>
        <sz val="11"/>
        <rFont val="宋体"/>
        <family val="3"/>
        <charset val="134"/>
      </rPr>
      <t>社会保险补贴</t>
    </r>
  </si>
  <si>
    <r>
      <rPr>
        <sz val="11"/>
        <rFont val="Times New Roman"/>
        <family val="1"/>
      </rPr>
      <t xml:space="preserve">      </t>
    </r>
    <r>
      <rPr>
        <sz val="11"/>
        <rFont val="宋体"/>
        <family val="3"/>
        <charset val="134"/>
      </rPr>
      <t>公益性岗位补贴</t>
    </r>
  </si>
  <si>
    <r>
      <rPr>
        <sz val="11"/>
        <rFont val="Times New Roman"/>
        <family val="1"/>
      </rPr>
      <t xml:space="preserve">      </t>
    </r>
    <r>
      <rPr>
        <sz val="11"/>
        <rFont val="宋体"/>
        <family val="3"/>
        <charset val="134"/>
      </rPr>
      <t>职业技能鉴定补贴</t>
    </r>
  </si>
  <si>
    <r>
      <rPr>
        <sz val="11"/>
        <rFont val="Times New Roman"/>
        <family val="1"/>
      </rPr>
      <t xml:space="preserve">      </t>
    </r>
    <r>
      <rPr>
        <sz val="11"/>
        <rFont val="宋体"/>
        <family val="3"/>
        <charset val="134"/>
      </rPr>
      <t>就业见习补贴</t>
    </r>
  </si>
  <si>
    <r>
      <rPr>
        <sz val="11"/>
        <rFont val="Times New Roman"/>
        <family val="1"/>
      </rPr>
      <t xml:space="preserve">      </t>
    </r>
    <r>
      <rPr>
        <sz val="11"/>
        <rFont val="宋体"/>
        <family val="3"/>
        <charset val="134"/>
      </rPr>
      <t>高技能人才培养补助</t>
    </r>
  </si>
  <si>
    <r>
      <rPr>
        <sz val="11"/>
        <rFont val="Times New Roman"/>
        <family val="1"/>
      </rPr>
      <t xml:space="preserve">      </t>
    </r>
    <r>
      <rPr>
        <sz val="11"/>
        <rFont val="宋体"/>
        <family val="3"/>
        <charset val="134"/>
      </rPr>
      <t>求职创业补贴</t>
    </r>
  </si>
  <si>
    <r>
      <rPr>
        <sz val="11"/>
        <rFont val="Times New Roman"/>
        <family val="1"/>
      </rPr>
      <t xml:space="preserve">      </t>
    </r>
    <r>
      <rPr>
        <sz val="11"/>
        <rFont val="宋体"/>
        <family val="3"/>
        <charset val="134"/>
      </rPr>
      <t>其他就业补助</t>
    </r>
  </si>
  <si>
    <r>
      <rPr>
        <sz val="11"/>
        <rFont val="Times New Roman"/>
        <family val="1"/>
      </rPr>
      <t xml:space="preserve">    </t>
    </r>
    <r>
      <rPr>
        <sz val="11"/>
        <rFont val="宋体"/>
        <family val="3"/>
        <charset val="134"/>
      </rPr>
      <t>抚恤</t>
    </r>
  </si>
  <si>
    <r>
      <rPr>
        <sz val="11"/>
        <rFont val="Times New Roman"/>
        <family val="1"/>
      </rPr>
      <t xml:space="preserve">      </t>
    </r>
    <r>
      <rPr>
        <sz val="11"/>
        <rFont val="宋体"/>
        <family val="3"/>
        <charset val="134"/>
      </rPr>
      <t>死亡抚恤</t>
    </r>
  </si>
  <si>
    <r>
      <rPr>
        <sz val="11"/>
        <rFont val="Times New Roman"/>
        <family val="1"/>
      </rPr>
      <t xml:space="preserve">      </t>
    </r>
    <r>
      <rPr>
        <sz val="11"/>
        <rFont val="宋体"/>
        <family val="3"/>
        <charset val="134"/>
      </rPr>
      <t>伤残抚恤</t>
    </r>
  </si>
  <si>
    <r>
      <rPr>
        <sz val="11"/>
        <rFont val="Times New Roman"/>
        <family val="1"/>
      </rPr>
      <t xml:space="preserve">      </t>
    </r>
    <r>
      <rPr>
        <sz val="11"/>
        <rFont val="宋体"/>
        <family val="3"/>
        <charset val="134"/>
      </rPr>
      <t>在乡复员、退伍军人生活补助</t>
    </r>
  </si>
  <si>
    <r>
      <rPr>
        <sz val="11"/>
        <rFont val="Times New Roman"/>
        <family val="1"/>
      </rPr>
      <t xml:space="preserve">      </t>
    </r>
    <r>
      <rPr>
        <sz val="11"/>
        <rFont val="宋体"/>
        <family val="3"/>
        <charset val="134"/>
      </rPr>
      <t>优抚事业单位</t>
    </r>
  </si>
  <si>
    <r>
      <rPr>
        <sz val="11"/>
        <rFont val="Times New Roman"/>
        <family val="1"/>
      </rPr>
      <t xml:space="preserve">      </t>
    </r>
    <r>
      <rPr>
        <sz val="11"/>
        <rFont val="宋体"/>
        <family val="3"/>
        <charset val="134"/>
      </rPr>
      <t>义务兵优待</t>
    </r>
  </si>
  <si>
    <r>
      <rPr>
        <sz val="11"/>
        <rFont val="Times New Roman"/>
        <family val="1"/>
      </rPr>
      <t xml:space="preserve">      </t>
    </r>
    <r>
      <rPr>
        <sz val="11"/>
        <rFont val="宋体"/>
        <family val="3"/>
        <charset val="134"/>
      </rPr>
      <t>农村籍退役士兵老年生活补助</t>
    </r>
  </si>
  <si>
    <r>
      <rPr>
        <sz val="11"/>
        <rFont val="Times New Roman"/>
        <family val="1"/>
      </rPr>
      <t xml:space="preserve">      </t>
    </r>
    <r>
      <rPr>
        <sz val="11"/>
        <rFont val="宋体"/>
        <family val="3"/>
        <charset val="134"/>
      </rPr>
      <t>其他优抚</t>
    </r>
  </si>
  <si>
    <r>
      <rPr>
        <sz val="11"/>
        <rFont val="Times New Roman"/>
        <family val="1"/>
      </rPr>
      <t xml:space="preserve">    </t>
    </r>
    <r>
      <rPr>
        <sz val="11"/>
        <rFont val="宋体"/>
        <family val="3"/>
        <charset val="134"/>
      </rPr>
      <t>退役安置</t>
    </r>
  </si>
  <si>
    <r>
      <rPr>
        <sz val="11"/>
        <rFont val="Times New Roman"/>
        <family val="1"/>
      </rPr>
      <t xml:space="preserve">      </t>
    </r>
    <r>
      <rPr>
        <sz val="11"/>
        <rFont val="宋体"/>
        <family val="3"/>
        <charset val="134"/>
      </rPr>
      <t>退役士兵安置</t>
    </r>
  </si>
  <si>
    <r>
      <rPr>
        <sz val="11"/>
        <rFont val="Times New Roman"/>
        <family val="1"/>
      </rPr>
      <t xml:space="preserve">      </t>
    </r>
    <r>
      <rPr>
        <sz val="11"/>
        <rFont val="宋体"/>
        <family val="3"/>
        <charset val="134"/>
      </rPr>
      <t>军队移交政府的离退休人员安置</t>
    </r>
  </si>
  <si>
    <r>
      <rPr>
        <sz val="11"/>
        <rFont val="Times New Roman"/>
        <family val="1"/>
      </rPr>
      <t xml:space="preserve">      </t>
    </r>
    <r>
      <rPr>
        <sz val="11"/>
        <rFont val="宋体"/>
        <family val="3"/>
        <charset val="134"/>
      </rPr>
      <t>军队移交政府离退休干部管理机构</t>
    </r>
  </si>
  <si>
    <r>
      <rPr>
        <sz val="11"/>
        <rFont val="Times New Roman"/>
        <family val="1"/>
      </rPr>
      <t xml:space="preserve">      </t>
    </r>
    <r>
      <rPr>
        <sz val="11"/>
        <rFont val="宋体"/>
        <family val="3"/>
        <charset val="134"/>
      </rPr>
      <t>退役士兵管理教育</t>
    </r>
  </si>
  <si>
    <r>
      <rPr>
        <sz val="11"/>
        <rFont val="Times New Roman"/>
        <family val="1"/>
      </rPr>
      <t xml:space="preserve">      </t>
    </r>
    <r>
      <rPr>
        <sz val="11"/>
        <rFont val="宋体"/>
        <family val="3"/>
        <charset val="134"/>
      </rPr>
      <t>军队转业干部安置</t>
    </r>
  </si>
  <si>
    <r>
      <rPr>
        <sz val="11"/>
        <rFont val="Times New Roman"/>
        <family val="1"/>
      </rPr>
      <t xml:space="preserve">      </t>
    </r>
    <r>
      <rPr>
        <sz val="11"/>
        <rFont val="宋体"/>
        <family val="3"/>
        <charset val="134"/>
      </rPr>
      <t>其他退役安置</t>
    </r>
  </si>
  <si>
    <r>
      <rPr>
        <sz val="11"/>
        <rFont val="Times New Roman"/>
        <family val="1"/>
      </rPr>
      <t xml:space="preserve">    </t>
    </r>
    <r>
      <rPr>
        <sz val="11"/>
        <rFont val="宋体"/>
        <family val="3"/>
        <charset val="134"/>
      </rPr>
      <t>社会福利</t>
    </r>
  </si>
  <si>
    <r>
      <rPr>
        <sz val="11"/>
        <rFont val="Times New Roman"/>
        <family val="1"/>
      </rPr>
      <t xml:space="preserve">      </t>
    </r>
    <r>
      <rPr>
        <sz val="11"/>
        <rFont val="宋体"/>
        <family val="3"/>
        <charset val="134"/>
      </rPr>
      <t>儿童福利</t>
    </r>
  </si>
  <si>
    <r>
      <rPr>
        <sz val="11"/>
        <rFont val="Times New Roman"/>
        <family val="1"/>
      </rPr>
      <t xml:space="preserve">      </t>
    </r>
    <r>
      <rPr>
        <sz val="11"/>
        <rFont val="宋体"/>
        <family val="3"/>
        <charset val="134"/>
      </rPr>
      <t>老年福利</t>
    </r>
  </si>
  <si>
    <r>
      <rPr>
        <sz val="11"/>
        <rFont val="Times New Roman"/>
        <family val="1"/>
      </rPr>
      <t xml:space="preserve">      </t>
    </r>
    <r>
      <rPr>
        <sz val="11"/>
        <rFont val="宋体"/>
        <family val="3"/>
        <charset val="134"/>
      </rPr>
      <t>假肢矫形</t>
    </r>
  </si>
  <si>
    <r>
      <rPr>
        <sz val="11"/>
        <rFont val="Times New Roman"/>
        <family val="1"/>
      </rPr>
      <t xml:space="preserve">      </t>
    </r>
    <r>
      <rPr>
        <sz val="11"/>
        <rFont val="宋体"/>
        <family val="3"/>
        <charset val="134"/>
      </rPr>
      <t>殡葬</t>
    </r>
  </si>
  <si>
    <r>
      <rPr>
        <sz val="11"/>
        <rFont val="Times New Roman"/>
        <family val="1"/>
      </rPr>
      <t xml:space="preserve">      </t>
    </r>
    <r>
      <rPr>
        <sz val="11"/>
        <rFont val="宋体"/>
        <family val="3"/>
        <charset val="134"/>
      </rPr>
      <t>社会福利事业单位</t>
    </r>
  </si>
  <si>
    <r>
      <rPr>
        <sz val="11"/>
        <rFont val="Times New Roman"/>
        <family val="1"/>
      </rPr>
      <t xml:space="preserve">      </t>
    </r>
    <r>
      <rPr>
        <sz val="11"/>
        <rFont val="宋体"/>
        <family val="3"/>
        <charset val="134"/>
      </rPr>
      <t>其他社会福利</t>
    </r>
  </si>
  <si>
    <r>
      <rPr>
        <sz val="11"/>
        <rFont val="Times New Roman"/>
        <family val="1"/>
      </rPr>
      <t xml:space="preserve">    </t>
    </r>
    <r>
      <rPr>
        <sz val="11"/>
        <rFont val="宋体"/>
        <family val="3"/>
        <charset val="134"/>
      </rPr>
      <t>残疾人事业</t>
    </r>
  </si>
  <si>
    <r>
      <rPr>
        <sz val="11"/>
        <rFont val="Times New Roman"/>
        <family val="1"/>
      </rPr>
      <t xml:space="preserve">      </t>
    </r>
    <r>
      <rPr>
        <sz val="11"/>
        <rFont val="宋体"/>
        <family val="3"/>
        <charset val="134"/>
      </rPr>
      <t>残疾人康复</t>
    </r>
  </si>
  <si>
    <r>
      <rPr>
        <sz val="11"/>
        <rFont val="Times New Roman"/>
        <family val="1"/>
      </rPr>
      <t xml:space="preserve">      </t>
    </r>
    <r>
      <rPr>
        <sz val="11"/>
        <rFont val="宋体"/>
        <family val="3"/>
        <charset val="134"/>
      </rPr>
      <t>残疾人就业和扶贫</t>
    </r>
  </si>
  <si>
    <r>
      <rPr>
        <sz val="11"/>
        <rFont val="Times New Roman"/>
        <family val="1"/>
      </rPr>
      <t xml:space="preserve">      </t>
    </r>
    <r>
      <rPr>
        <sz val="11"/>
        <rFont val="宋体"/>
        <family val="3"/>
        <charset val="134"/>
      </rPr>
      <t>残疾人体育</t>
    </r>
  </si>
  <si>
    <r>
      <rPr>
        <sz val="11"/>
        <rFont val="Times New Roman"/>
        <family val="1"/>
      </rPr>
      <t xml:space="preserve">      </t>
    </r>
    <r>
      <rPr>
        <sz val="11"/>
        <rFont val="宋体"/>
        <family val="3"/>
        <charset val="134"/>
      </rPr>
      <t>残疾人生活和护理补贴</t>
    </r>
  </si>
  <si>
    <r>
      <rPr>
        <sz val="11"/>
        <rFont val="Times New Roman"/>
        <family val="1"/>
      </rPr>
      <t xml:space="preserve">      </t>
    </r>
    <r>
      <rPr>
        <sz val="11"/>
        <rFont val="宋体"/>
        <family val="3"/>
        <charset val="134"/>
      </rPr>
      <t>其他残疾人事业</t>
    </r>
  </si>
  <si>
    <r>
      <rPr>
        <sz val="11"/>
        <rFont val="Times New Roman"/>
        <family val="1"/>
      </rPr>
      <t xml:space="preserve">    </t>
    </r>
    <r>
      <rPr>
        <sz val="11"/>
        <rFont val="宋体"/>
        <family val="3"/>
        <charset val="134"/>
      </rPr>
      <t>红十字事业</t>
    </r>
  </si>
  <si>
    <r>
      <rPr>
        <sz val="11"/>
        <rFont val="Times New Roman"/>
        <family val="1"/>
      </rPr>
      <t xml:space="preserve">      </t>
    </r>
    <r>
      <rPr>
        <sz val="11"/>
        <rFont val="宋体"/>
        <family val="3"/>
        <charset val="134"/>
      </rPr>
      <t>其他红十字事业</t>
    </r>
  </si>
  <si>
    <r>
      <rPr>
        <sz val="11"/>
        <rFont val="Times New Roman"/>
        <family val="1"/>
      </rPr>
      <t xml:space="preserve">    </t>
    </r>
    <r>
      <rPr>
        <sz val="11"/>
        <rFont val="宋体"/>
        <family val="3"/>
        <charset val="134"/>
      </rPr>
      <t>最低生活保障</t>
    </r>
  </si>
  <si>
    <r>
      <rPr>
        <sz val="11"/>
        <rFont val="Times New Roman"/>
        <family val="1"/>
      </rPr>
      <t xml:space="preserve">      </t>
    </r>
    <r>
      <rPr>
        <sz val="11"/>
        <rFont val="宋体"/>
        <family val="3"/>
        <charset val="134"/>
      </rPr>
      <t>城市最低生活保障金</t>
    </r>
  </si>
  <si>
    <r>
      <rPr>
        <sz val="11"/>
        <rFont val="Times New Roman"/>
        <family val="1"/>
      </rPr>
      <t xml:space="preserve">      </t>
    </r>
    <r>
      <rPr>
        <sz val="11"/>
        <rFont val="宋体"/>
        <family val="3"/>
        <charset val="134"/>
      </rPr>
      <t>农村最低生活保障金</t>
    </r>
  </si>
  <si>
    <r>
      <rPr>
        <sz val="11"/>
        <rFont val="Times New Roman"/>
        <family val="1"/>
      </rPr>
      <t xml:space="preserve">    </t>
    </r>
    <r>
      <rPr>
        <sz val="11"/>
        <rFont val="宋体"/>
        <family val="3"/>
        <charset val="134"/>
      </rPr>
      <t>临时救助</t>
    </r>
  </si>
  <si>
    <r>
      <rPr>
        <sz val="11"/>
        <rFont val="Times New Roman"/>
        <family val="1"/>
      </rPr>
      <t xml:space="preserve">      </t>
    </r>
    <r>
      <rPr>
        <sz val="11"/>
        <rFont val="宋体"/>
        <family val="3"/>
        <charset val="134"/>
      </rPr>
      <t>临时救助</t>
    </r>
  </si>
  <si>
    <r>
      <rPr>
        <sz val="11"/>
        <rFont val="Times New Roman"/>
        <family val="1"/>
      </rPr>
      <t xml:space="preserve">      </t>
    </r>
    <r>
      <rPr>
        <sz val="11"/>
        <rFont val="宋体"/>
        <family val="3"/>
        <charset val="134"/>
      </rPr>
      <t>流浪乞讨人员救助</t>
    </r>
  </si>
  <si>
    <r>
      <rPr>
        <sz val="11"/>
        <rFont val="Times New Roman"/>
        <family val="1"/>
      </rPr>
      <t xml:space="preserve">    </t>
    </r>
    <r>
      <rPr>
        <sz val="11"/>
        <rFont val="宋体"/>
        <family val="3"/>
        <charset val="134"/>
      </rPr>
      <t>特困人员救助供养</t>
    </r>
  </si>
  <si>
    <r>
      <rPr>
        <sz val="11"/>
        <rFont val="Times New Roman"/>
        <family val="1"/>
      </rPr>
      <t xml:space="preserve">      </t>
    </r>
    <r>
      <rPr>
        <sz val="11"/>
        <rFont val="宋体"/>
        <family val="3"/>
        <charset val="134"/>
      </rPr>
      <t>城市特困人员救助供养</t>
    </r>
  </si>
  <si>
    <r>
      <rPr>
        <sz val="11"/>
        <rFont val="Times New Roman"/>
        <family val="1"/>
      </rPr>
      <t xml:space="preserve">      </t>
    </r>
    <r>
      <rPr>
        <sz val="11"/>
        <rFont val="宋体"/>
        <family val="3"/>
        <charset val="134"/>
      </rPr>
      <t>农村特困人员救助供养</t>
    </r>
  </si>
  <si>
    <r>
      <rPr>
        <sz val="11"/>
        <rFont val="Times New Roman"/>
        <family val="1"/>
      </rPr>
      <t xml:space="preserve">    </t>
    </r>
    <r>
      <rPr>
        <sz val="11"/>
        <rFont val="宋体"/>
        <family val="3"/>
        <charset val="134"/>
      </rPr>
      <t>补充道路交通事故社会救助基金</t>
    </r>
  </si>
  <si>
    <r>
      <rPr>
        <sz val="11"/>
        <rFont val="Times New Roman"/>
        <family val="1"/>
      </rPr>
      <t xml:space="preserve">      </t>
    </r>
    <r>
      <rPr>
        <sz val="11"/>
        <rFont val="宋体"/>
        <family val="3"/>
        <charset val="134"/>
      </rPr>
      <t>交强险增值税补助基金</t>
    </r>
  </si>
  <si>
    <r>
      <rPr>
        <sz val="11"/>
        <rFont val="Times New Roman"/>
        <family val="1"/>
      </rPr>
      <t xml:space="preserve">      </t>
    </r>
    <r>
      <rPr>
        <sz val="11"/>
        <rFont val="宋体"/>
        <family val="3"/>
        <charset val="134"/>
      </rPr>
      <t>交强险罚款收入补助基金</t>
    </r>
  </si>
  <si>
    <r>
      <rPr>
        <sz val="11"/>
        <rFont val="Times New Roman"/>
        <family val="1"/>
      </rPr>
      <t xml:space="preserve">    </t>
    </r>
    <r>
      <rPr>
        <sz val="11"/>
        <rFont val="宋体"/>
        <family val="3"/>
        <charset val="134"/>
      </rPr>
      <t>其他生活救助</t>
    </r>
  </si>
  <si>
    <r>
      <rPr>
        <sz val="11"/>
        <rFont val="Times New Roman"/>
        <family val="1"/>
      </rPr>
      <t xml:space="preserve">      </t>
    </r>
    <r>
      <rPr>
        <sz val="11"/>
        <rFont val="宋体"/>
        <family val="3"/>
        <charset val="134"/>
      </rPr>
      <t>其他城市生活救助</t>
    </r>
  </si>
  <si>
    <r>
      <rPr>
        <sz val="11"/>
        <rFont val="Times New Roman"/>
        <family val="1"/>
      </rPr>
      <t xml:space="preserve">      </t>
    </r>
    <r>
      <rPr>
        <sz val="11"/>
        <rFont val="宋体"/>
        <family val="3"/>
        <charset val="134"/>
      </rPr>
      <t>其他农村生活救助</t>
    </r>
  </si>
  <si>
    <r>
      <rPr>
        <sz val="11"/>
        <rFont val="Times New Roman"/>
        <family val="1"/>
      </rPr>
      <t xml:space="preserve">    </t>
    </r>
    <r>
      <rPr>
        <sz val="11"/>
        <rFont val="宋体"/>
        <family val="3"/>
        <charset val="134"/>
      </rPr>
      <t>财政对基本养老保险基金的补助</t>
    </r>
  </si>
  <si>
    <r>
      <rPr>
        <sz val="11"/>
        <rFont val="Times New Roman"/>
        <family val="1"/>
      </rPr>
      <t xml:space="preserve">      </t>
    </r>
    <r>
      <rPr>
        <sz val="11"/>
        <rFont val="宋体"/>
        <family val="3"/>
        <charset val="134"/>
      </rPr>
      <t>财政对企业职工基本养老保险基金的补助</t>
    </r>
  </si>
  <si>
    <r>
      <rPr>
        <sz val="11"/>
        <rFont val="Times New Roman"/>
        <family val="1"/>
      </rPr>
      <t xml:space="preserve">      </t>
    </r>
    <r>
      <rPr>
        <sz val="11"/>
        <rFont val="宋体"/>
        <family val="3"/>
        <charset val="134"/>
      </rPr>
      <t>财政对城乡居民基本养老保险基金的补助</t>
    </r>
  </si>
  <si>
    <r>
      <rPr>
        <sz val="11"/>
        <rFont val="Times New Roman"/>
        <family val="1"/>
      </rPr>
      <t xml:space="preserve">      </t>
    </r>
    <r>
      <rPr>
        <sz val="11"/>
        <rFont val="宋体"/>
        <family val="3"/>
        <charset val="134"/>
      </rPr>
      <t>财政对其他基本养老保险基金的补助</t>
    </r>
  </si>
  <si>
    <r>
      <rPr>
        <sz val="11"/>
        <rFont val="Times New Roman"/>
        <family val="1"/>
      </rPr>
      <t xml:space="preserve">    </t>
    </r>
    <r>
      <rPr>
        <sz val="11"/>
        <rFont val="宋体"/>
        <family val="3"/>
        <charset val="134"/>
      </rPr>
      <t>财政对其他社会保险基金的补助</t>
    </r>
  </si>
  <si>
    <r>
      <rPr>
        <sz val="11"/>
        <rFont val="Times New Roman"/>
        <family val="1"/>
      </rPr>
      <t xml:space="preserve">      </t>
    </r>
    <r>
      <rPr>
        <sz val="11"/>
        <rFont val="宋体"/>
        <family val="3"/>
        <charset val="134"/>
      </rPr>
      <t>财政对失业保险基金的补助</t>
    </r>
  </si>
  <si>
    <r>
      <rPr>
        <sz val="11"/>
        <rFont val="Times New Roman"/>
        <family val="1"/>
      </rPr>
      <t xml:space="preserve">      </t>
    </r>
    <r>
      <rPr>
        <sz val="11"/>
        <rFont val="宋体"/>
        <family val="3"/>
        <charset val="134"/>
      </rPr>
      <t>财政对工伤保险基金的补助</t>
    </r>
  </si>
  <si>
    <r>
      <rPr>
        <sz val="11"/>
        <rFont val="Times New Roman"/>
        <family val="1"/>
      </rPr>
      <t xml:space="preserve">      </t>
    </r>
    <r>
      <rPr>
        <sz val="11"/>
        <rFont val="宋体"/>
        <family val="3"/>
        <charset val="134"/>
      </rPr>
      <t>财政对生育保险基金的补助</t>
    </r>
  </si>
  <si>
    <r>
      <rPr>
        <sz val="11"/>
        <rFont val="Times New Roman"/>
        <family val="1"/>
      </rPr>
      <t xml:space="preserve">      </t>
    </r>
    <r>
      <rPr>
        <sz val="11"/>
        <rFont val="宋体"/>
        <family val="3"/>
        <charset val="134"/>
      </rPr>
      <t>其他财政对社会保险基金的补助</t>
    </r>
  </si>
  <si>
    <r>
      <rPr>
        <sz val="11"/>
        <rFont val="Times New Roman"/>
        <family val="1"/>
      </rPr>
      <t xml:space="preserve">    </t>
    </r>
    <r>
      <rPr>
        <sz val="11"/>
        <rFont val="宋体"/>
        <family val="3"/>
        <charset val="134"/>
      </rPr>
      <t>退役军人管理事务</t>
    </r>
  </si>
  <si>
    <r>
      <rPr>
        <sz val="11"/>
        <rFont val="Times New Roman"/>
        <family val="1"/>
      </rPr>
      <t xml:space="preserve">      </t>
    </r>
    <r>
      <rPr>
        <sz val="11"/>
        <rFont val="宋体"/>
        <family val="3"/>
        <charset val="134"/>
      </rPr>
      <t>拥军优属</t>
    </r>
  </si>
  <si>
    <r>
      <rPr>
        <sz val="11"/>
        <rFont val="Times New Roman"/>
        <family val="1"/>
      </rPr>
      <t xml:space="preserve">      </t>
    </r>
    <r>
      <rPr>
        <sz val="11"/>
        <rFont val="宋体"/>
        <family val="3"/>
        <charset val="134"/>
      </rPr>
      <t>部队供应</t>
    </r>
  </si>
  <si>
    <r>
      <rPr>
        <sz val="11"/>
        <rFont val="Times New Roman"/>
        <family val="1"/>
      </rPr>
      <t xml:space="preserve">      </t>
    </r>
    <r>
      <rPr>
        <sz val="11"/>
        <rFont val="宋体"/>
        <family val="3"/>
        <charset val="134"/>
      </rPr>
      <t>其他退役军人事务管理</t>
    </r>
  </si>
  <si>
    <r>
      <rPr>
        <sz val="11"/>
        <rFont val="Times New Roman"/>
        <family val="1"/>
      </rPr>
      <t xml:space="preserve">    </t>
    </r>
    <r>
      <rPr>
        <sz val="11"/>
        <rFont val="宋体"/>
        <family val="3"/>
        <charset val="134"/>
      </rPr>
      <t>其他社会保障和就业</t>
    </r>
  </si>
  <si>
    <r>
      <rPr>
        <sz val="11"/>
        <rFont val="Times New Roman"/>
        <family val="1"/>
      </rPr>
      <t xml:space="preserve">      </t>
    </r>
    <r>
      <rPr>
        <sz val="11"/>
        <rFont val="宋体"/>
        <family val="3"/>
        <charset val="134"/>
      </rPr>
      <t>其他社会保障和就业</t>
    </r>
  </si>
  <si>
    <r>
      <rPr>
        <sz val="11"/>
        <rFont val="Times New Roman"/>
        <family val="1"/>
      </rPr>
      <t xml:space="preserve">  </t>
    </r>
    <r>
      <rPr>
        <sz val="11"/>
        <rFont val="宋体"/>
        <family val="3"/>
        <charset val="134"/>
      </rPr>
      <t>九、卫生健康支出</t>
    </r>
  </si>
  <si>
    <r>
      <rPr>
        <sz val="11"/>
        <rFont val="Times New Roman"/>
        <family val="1"/>
      </rPr>
      <t xml:space="preserve">    </t>
    </r>
    <r>
      <rPr>
        <sz val="11"/>
        <rFont val="宋体"/>
        <family val="3"/>
        <charset val="134"/>
      </rPr>
      <t>卫生健康管理事务</t>
    </r>
  </si>
  <si>
    <r>
      <rPr>
        <sz val="11"/>
        <rFont val="Times New Roman"/>
        <family val="1"/>
      </rPr>
      <t xml:space="preserve">      </t>
    </r>
    <r>
      <rPr>
        <sz val="11"/>
        <rFont val="宋体"/>
        <family val="3"/>
        <charset val="134"/>
      </rPr>
      <t>其他卫生健康管理事务</t>
    </r>
  </si>
  <si>
    <r>
      <rPr>
        <sz val="11"/>
        <rFont val="Times New Roman"/>
        <family val="1"/>
      </rPr>
      <t xml:space="preserve">    </t>
    </r>
    <r>
      <rPr>
        <sz val="11"/>
        <rFont val="宋体"/>
        <family val="3"/>
        <charset val="134"/>
      </rPr>
      <t>公立医院</t>
    </r>
  </si>
  <si>
    <r>
      <rPr>
        <sz val="11"/>
        <rFont val="Times New Roman"/>
        <family val="1"/>
      </rPr>
      <t xml:space="preserve">      </t>
    </r>
    <r>
      <rPr>
        <sz val="11"/>
        <rFont val="宋体"/>
        <family val="3"/>
        <charset val="134"/>
      </rPr>
      <t>综合医院</t>
    </r>
  </si>
  <si>
    <r>
      <rPr>
        <sz val="11"/>
        <rFont val="Times New Roman"/>
        <family val="1"/>
      </rPr>
      <t xml:space="preserve">      </t>
    </r>
    <r>
      <rPr>
        <sz val="11"/>
        <rFont val="宋体"/>
        <family val="3"/>
        <charset val="134"/>
      </rPr>
      <t>中医（民族</t>
    </r>
    <r>
      <rPr>
        <sz val="11"/>
        <rFont val="Times New Roman"/>
        <family val="1"/>
      </rPr>
      <t>)</t>
    </r>
    <r>
      <rPr>
        <sz val="11"/>
        <rFont val="宋体"/>
        <family val="3"/>
        <charset val="134"/>
      </rPr>
      <t>医院</t>
    </r>
  </si>
  <si>
    <r>
      <rPr>
        <sz val="11"/>
        <rFont val="Times New Roman"/>
        <family val="1"/>
      </rPr>
      <t xml:space="preserve">      </t>
    </r>
    <r>
      <rPr>
        <sz val="11"/>
        <rFont val="宋体"/>
        <family val="3"/>
        <charset val="134"/>
      </rPr>
      <t>传染病医院</t>
    </r>
  </si>
  <si>
    <r>
      <rPr>
        <sz val="11"/>
        <rFont val="Times New Roman"/>
        <family val="1"/>
      </rPr>
      <t xml:space="preserve">      </t>
    </r>
    <r>
      <rPr>
        <sz val="11"/>
        <rFont val="宋体"/>
        <family val="3"/>
        <charset val="134"/>
      </rPr>
      <t>职业病防治医院</t>
    </r>
  </si>
  <si>
    <r>
      <rPr>
        <sz val="11"/>
        <rFont val="Times New Roman"/>
        <family val="1"/>
      </rPr>
      <t xml:space="preserve">      </t>
    </r>
    <r>
      <rPr>
        <sz val="11"/>
        <rFont val="宋体"/>
        <family val="3"/>
        <charset val="134"/>
      </rPr>
      <t>精神病医院</t>
    </r>
  </si>
  <si>
    <r>
      <rPr>
        <sz val="11"/>
        <rFont val="Times New Roman"/>
        <family val="1"/>
      </rPr>
      <t xml:space="preserve">      </t>
    </r>
    <r>
      <rPr>
        <sz val="11"/>
        <rFont val="宋体"/>
        <family val="3"/>
        <charset val="134"/>
      </rPr>
      <t>妇产医院</t>
    </r>
  </si>
  <si>
    <r>
      <rPr>
        <sz val="11"/>
        <rFont val="Times New Roman"/>
        <family val="1"/>
      </rPr>
      <t xml:space="preserve">      </t>
    </r>
    <r>
      <rPr>
        <sz val="11"/>
        <rFont val="宋体"/>
        <family val="3"/>
        <charset val="134"/>
      </rPr>
      <t>儿童医院</t>
    </r>
  </si>
  <si>
    <r>
      <rPr>
        <sz val="11"/>
        <rFont val="Times New Roman"/>
        <family val="1"/>
      </rPr>
      <t xml:space="preserve">      </t>
    </r>
    <r>
      <rPr>
        <sz val="11"/>
        <rFont val="宋体"/>
        <family val="3"/>
        <charset val="134"/>
      </rPr>
      <t>其他专科医院</t>
    </r>
  </si>
  <si>
    <r>
      <rPr>
        <sz val="11"/>
        <rFont val="Times New Roman"/>
        <family val="1"/>
      </rPr>
      <t xml:space="preserve">      </t>
    </r>
    <r>
      <rPr>
        <sz val="11"/>
        <rFont val="宋体"/>
        <family val="3"/>
        <charset val="134"/>
      </rPr>
      <t>福利医院</t>
    </r>
  </si>
  <si>
    <r>
      <rPr>
        <sz val="11"/>
        <rFont val="Times New Roman"/>
        <family val="1"/>
      </rPr>
      <t xml:space="preserve">      </t>
    </r>
    <r>
      <rPr>
        <sz val="11"/>
        <rFont val="宋体"/>
        <family val="3"/>
        <charset val="134"/>
      </rPr>
      <t>行业医院</t>
    </r>
  </si>
  <si>
    <r>
      <rPr>
        <sz val="11"/>
        <rFont val="Times New Roman"/>
        <family val="1"/>
      </rPr>
      <t xml:space="preserve">      </t>
    </r>
    <r>
      <rPr>
        <sz val="11"/>
        <rFont val="宋体"/>
        <family val="3"/>
        <charset val="134"/>
      </rPr>
      <t>处理医疗欠费</t>
    </r>
  </si>
  <si>
    <r>
      <rPr>
        <sz val="11"/>
        <rFont val="Times New Roman"/>
        <family val="1"/>
      </rPr>
      <t xml:space="preserve">      </t>
    </r>
    <r>
      <rPr>
        <sz val="11"/>
        <rFont val="宋体"/>
        <family val="3"/>
        <charset val="134"/>
      </rPr>
      <t>其他公立医院</t>
    </r>
  </si>
  <si>
    <r>
      <rPr>
        <sz val="11"/>
        <rFont val="Times New Roman"/>
        <family val="1"/>
      </rPr>
      <t xml:space="preserve">    </t>
    </r>
    <r>
      <rPr>
        <sz val="11"/>
        <rFont val="宋体"/>
        <family val="3"/>
        <charset val="134"/>
      </rPr>
      <t>基层医疗卫生机构</t>
    </r>
  </si>
  <si>
    <r>
      <rPr>
        <sz val="11"/>
        <rFont val="Times New Roman"/>
        <family val="1"/>
      </rPr>
      <t xml:space="preserve">      </t>
    </r>
    <r>
      <rPr>
        <sz val="11"/>
        <rFont val="宋体"/>
        <family val="3"/>
        <charset val="134"/>
      </rPr>
      <t>城市社区卫生机构</t>
    </r>
  </si>
  <si>
    <r>
      <rPr>
        <sz val="11"/>
        <rFont val="Times New Roman"/>
        <family val="1"/>
      </rPr>
      <t xml:space="preserve">      </t>
    </r>
    <r>
      <rPr>
        <sz val="11"/>
        <rFont val="宋体"/>
        <family val="3"/>
        <charset val="134"/>
      </rPr>
      <t>乡镇卫生院</t>
    </r>
  </si>
  <si>
    <r>
      <rPr>
        <sz val="11"/>
        <rFont val="Times New Roman"/>
        <family val="1"/>
      </rPr>
      <t xml:space="preserve">      </t>
    </r>
    <r>
      <rPr>
        <sz val="11"/>
        <rFont val="宋体"/>
        <family val="3"/>
        <charset val="134"/>
      </rPr>
      <t>其他基层医疗卫生机构</t>
    </r>
  </si>
  <si>
    <r>
      <rPr>
        <sz val="11"/>
        <rFont val="Times New Roman"/>
        <family val="1"/>
      </rPr>
      <t xml:space="preserve">    </t>
    </r>
    <r>
      <rPr>
        <sz val="11"/>
        <rFont val="宋体"/>
        <family val="3"/>
        <charset val="134"/>
      </rPr>
      <t>公共卫生</t>
    </r>
  </si>
  <si>
    <r>
      <rPr>
        <sz val="11"/>
        <rFont val="Times New Roman"/>
        <family val="1"/>
      </rPr>
      <t xml:space="preserve">      </t>
    </r>
    <r>
      <rPr>
        <sz val="11"/>
        <rFont val="宋体"/>
        <family val="3"/>
        <charset val="134"/>
      </rPr>
      <t>疾病预防控制机构</t>
    </r>
  </si>
  <si>
    <r>
      <rPr>
        <sz val="11"/>
        <rFont val="Times New Roman"/>
        <family val="1"/>
      </rPr>
      <t xml:space="preserve">      </t>
    </r>
    <r>
      <rPr>
        <sz val="11"/>
        <rFont val="宋体"/>
        <family val="3"/>
        <charset val="134"/>
      </rPr>
      <t>卫生监督机构</t>
    </r>
  </si>
  <si>
    <r>
      <rPr>
        <sz val="11"/>
        <rFont val="Times New Roman"/>
        <family val="1"/>
      </rPr>
      <t xml:space="preserve">      </t>
    </r>
    <r>
      <rPr>
        <sz val="11"/>
        <rFont val="宋体"/>
        <family val="3"/>
        <charset val="134"/>
      </rPr>
      <t>妇幼保健机构</t>
    </r>
  </si>
  <si>
    <r>
      <rPr>
        <sz val="11"/>
        <rFont val="Times New Roman"/>
        <family val="1"/>
      </rPr>
      <t xml:space="preserve">      </t>
    </r>
    <r>
      <rPr>
        <sz val="11"/>
        <rFont val="宋体"/>
        <family val="3"/>
        <charset val="134"/>
      </rPr>
      <t>精神卫生机构</t>
    </r>
  </si>
  <si>
    <r>
      <rPr>
        <sz val="11"/>
        <rFont val="Times New Roman"/>
        <family val="1"/>
      </rPr>
      <t xml:space="preserve">      </t>
    </r>
    <r>
      <rPr>
        <sz val="11"/>
        <rFont val="宋体"/>
        <family val="3"/>
        <charset val="134"/>
      </rPr>
      <t>应急救治机构</t>
    </r>
  </si>
  <si>
    <r>
      <rPr>
        <sz val="11"/>
        <rFont val="Times New Roman"/>
        <family val="1"/>
      </rPr>
      <t xml:space="preserve">      </t>
    </r>
    <r>
      <rPr>
        <sz val="11"/>
        <rFont val="宋体"/>
        <family val="3"/>
        <charset val="134"/>
      </rPr>
      <t>采供血机构</t>
    </r>
  </si>
  <si>
    <r>
      <rPr>
        <sz val="11"/>
        <rFont val="Times New Roman"/>
        <family val="1"/>
      </rPr>
      <t xml:space="preserve">      </t>
    </r>
    <r>
      <rPr>
        <sz val="11"/>
        <rFont val="宋体"/>
        <family val="3"/>
        <charset val="134"/>
      </rPr>
      <t>其他专业公共卫生机构</t>
    </r>
  </si>
  <si>
    <r>
      <rPr>
        <sz val="11"/>
        <rFont val="Times New Roman"/>
        <family val="1"/>
      </rPr>
      <t xml:space="preserve">      </t>
    </r>
    <r>
      <rPr>
        <sz val="11"/>
        <rFont val="宋体"/>
        <family val="3"/>
        <charset val="134"/>
      </rPr>
      <t>基本公共卫生服务</t>
    </r>
  </si>
  <si>
    <r>
      <rPr>
        <sz val="11"/>
        <rFont val="Times New Roman"/>
        <family val="1"/>
      </rPr>
      <t xml:space="preserve">      </t>
    </r>
    <r>
      <rPr>
        <sz val="11"/>
        <rFont val="宋体"/>
        <family val="3"/>
        <charset val="134"/>
      </rPr>
      <t>重大公共卫生专项</t>
    </r>
  </si>
  <si>
    <r>
      <rPr>
        <sz val="11"/>
        <rFont val="Times New Roman"/>
        <family val="1"/>
      </rPr>
      <t xml:space="preserve">      </t>
    </r>
    <r>
      <rPr>
        <sz val="11"/>
        <rFont val="宋体"/>
        <family val="3"/>
        <charset val="134"/>
      </rPr>
      <t>突发公共卫生事件应急处理</t>
    </r>
  </si>
  <si>
    <r>
      <rPr>
        <sz val="11"/>
        <rFont val="Times New Roman"/>
        <family val="1"/>
      </rPr>
      <t xml:space="preserve">      </t>
    </r>
    <r>
      <rPr>
        <sz val="11"/>
        <rFont val="宋体"/>
        <family val="3"/>
        <charset val="134"/>
      </rPr>
      <t>其他公共卫生</t>
    </r>
  </si>
  <si>
    <r>
      <rPr>
        <sz val="11"/>
        <rFont val="Times New Roman"/>
        <family val="1"/>
      </rPr>
      <t xml:space="preserve">    </t>
    </r>
    <r>
      <rPr>
        <sz val="11"/>
        <rFont val="宋体"/>
        <family val="3"/>
        <charset val="134"/>
      </rPr>
      <t>中医药</t>
    </r>
  </si>
  <si>
    <r>
      <rPr>
        <sz val="11"/>
        <rFont val="Times New Roman"/>
        <family val="1"/>
      </rPr>
      <t xml:space="preserve">      </t>
    </r>
    <r>
      <rPr>
        <sz val="11"/>
        <rFont val="宋体"/>
        <family val="3"/>
        <charset val="134"/>
      </rPr>
      <t>中医（民族医</t>
    </r>
    <r>
      <rPr>
        <sz val="11"/>
        <rFont val="Times New Roman"/>
        <family val="1"/>
      </rPr>
      <t>)</t>
    </r>
    <r>
      <rPr>
        <sz val="11"/>
        <rFont val="宋体"/>
        <family val="3"/>
        <charset val="134"/>
      </rPr>
      <t>药专项</t>
    </r>
  </si>
  <si>
    <r>
      <rPr>
        <sz val="11"/>
        <rFont val="Times New Roman"/>
        <family val="1"/>
      </rPr>
      <t xml:space="preserve">      </t>
    </r>
    <r>
      <rPr>
        <sz val="11"/>
        <rFont val="宋体"/>
        <family val="3"/>
        <charset val="134"/>
      </rPr>
      <t>其他中医药</t>
    </r>
  </si>
  <si>
    <r>
      <rPr>
        <sz val="11"/>
        <rFont val="Times New Roman"/>
        <family val="1"/>
      </rPr>
      <t xml:space="preserve">    </t>
    </r>
    <r>
      <rPr>
        <sz val="11"/>
        <rFont val="宋体"/>
        <family val="3"/>
        <charset val="134"/>
      </rPr>
      <t>计划生育事务</t>
    </r>
  </si>
  <si>
    <r>
      <rPr>
        <sz val="11"/>
        <rFont val="Times New Roman"/>
        <family val="1"/>
      </rPr>
      <t xml:space="preserve">      </t>
    </r>
    <r>
      <rPr>
        <sz val="11"/>
        <rFont val="宋体"/>
        <family val="3"/>
        <charset val="134"/>
      </rPr>
      <t>计划生育机构</t>
    </r>
  </si>
  <si>
    <r>
      <rPr>
        <sz val="11"/>
        <rFont val="Times New Roman"/>
        <family val="1"/>
      </rPr>
      <t xml:space="preserve">      </t>
    </r>
    <r>
      <rPr>
        <sz val="11"/>
        <rFont val="宋体"/>
        <family val="3"/>
        <charset val="134"/>
      </rPr>
      <t>计划生育服务</t>
    </r>
  </si>
  <si>
    <r>
      <rPr>
        <sz val="11"/>
        <rFont val="Times New Roman"/>
        <family val="1"/>
      </rPr>
      <t xml:space="preserve">      </t>
    </r>
    <r>
      <rPr>
        <sz val="11"/>
        <rFont val="宋体"/>
        <family val="3"/>
        <charset val="134"/>
      </rPr>
      <t>其他计划生育事务</t>
    </r>
  </si>
  <si>
    <r>
      <rPr>
        <sz val="11"/>
        <rFont val="Times New Roman"/>
        <family val="1"/>
      </rPr>
      <t xml:space="preserve">    </t>
    </r>
    <r>
      <rPr>
        <sz val="11"/>
        <rFont val="宋体"/>
        <family val="3"/>
        <charset val="134"/>
      </rPr>
      <t>行政事业单位医疗</t>
    </r>
  </si>
  <si>
    <r>
      <rPr>
        <sz val="11"/>
        <rFont val="Times New Roman"/>
        <family val="1"/>
      </rPr>
      <t xml:space="preserve">      </t>
    </r>
    <r>
      <rPr>
        <sz val="11"/>
        <rFont val="宋体"/>
        <family val="3"/>
        <charset val="134"/>
      </rPr>
      <t>行政单位医疗</t>
    </r>
  </si>
  <si>
    <r>
      <rPr>
        <sz val="11"/>
        <rFont val="Times New Roman"/>
        <family val="1"/>
      </rPr>
      <t xml:space="preserve">      </t>
    </r>
    <r>
      <rPr>
        <sz val="11"/>
        <rFont val="宋体"/>
        <family val="3"/>
        <charset val="134"/>
      </rPr>
      <t>事业单位医疗</t>
    </r>
  </si>
  <si>
    <r>
      <rPr>
        <sz val="11"/>
        <rFont val="Times New Roman"/>
        <family val="1"/>
      </rPr>
      <t xml:space="preserve">      </t>
    </r>
    <r>
      <rPr>
        <sz val="11"/>
        <rFont val="宋体"/>
        <family val="3"/>
        <charset val="134"/>
      </rPr>
      <t>公务员医疗补助</t>
    </r>
  </si>
  <si>
    <r>
      <rPr>
        <sz val="11"/>
        <rFont val="Times New Roman"/>
        <family val="1"/>
      </rPr>
      <t xml:space="preserve">      </t>
    </r>
    <r>
      <rPr>
        <sz val="11"/>
        <rFont val="宋体"/>
        <family val="3"/>
        <charset val="134"/>
      </rPr>
      <t>其他行政事业单位医疗</t>
    </r>
  </si>
  <si>
    <r>
      <rPr>
        <sz val="11"/>
        <rFont val="Times New Roman"/>
        <family val="1"/>
      </rPr>
      <t xml:space="preserve">    </t>
    </r>
    <r>
      <rPr>
        <sz val="11"/>
        <rFont val="宋体"/>
        <family val="3"/>
        <charset val="134"/>
      </rPr>
      <t>财政对基本医疗保险基金的补助</t>
    </r>
  </si>
  <si>
    <r>
      <rPr>
        <sz val="11"/>
        <rFont val="Times New Roman"/>
        <family val="1"/>
      </rPr>
      <t xml:space="preserve">      </t>
    </r>
    <r>
      <rPr>
        <sz val="11"/>
        <rFont val="宋体"/>
        <family val="3"/>
        <charset val="134"/>
      </rPr>
      <t>财政对职工基本医疗保险基金的补助</t>
    </r>
  </si>
  <si>
    <r>
      <rPr>
        <sz val="11"/>
        <rFont val="Times New Roman"/>
        <family val="1"/>
      </rPr>
      <t xml:space="preserve">      </t>
    </r>
    <r>
      <rPr>
        <sz val="11"/>
        <rFont val="宋体"/>
        <family val="3"/>
        <charset val="134"/>
      </rPr>
      <t>财政对城乡居民基本医疗保险基金的补助</t>
    </r>
  </si>
  <si>
    <r>
      <rPr>
        <sz val="11"/>
        <rFont val="Times New Roman"/>
        <family val="1"/>
      </rPr>
      <t xml:space="preserve">      </t>
    </r>
    <r>
      <rPr>
        <sz val="11"/>
        <rFont val="宋体"/>
        <family val="3"/>
        <charset val="134"/>
      </rPr>
      <t>财政对其他基本医疗保险基金的补助</t>
    </r>
  </si>
  <si>
    <r>
      <rPr>
        <sz val="11"/>
        <rFont val="Times New Roman"/>
        <family val="1"/>
      </rPr>
      <t xml:space="preserve">    </t>
    </r>
    <r>
      <rPr>
        <sz val="11"/>
        <rFont val="宋体"/>
        <family val="3"/>
        <charset val="134"/>
      </rPr>
      <t>医疗救助</t>
    </r>
  </si>
  <si>
    <r>
      <rPr>
        <sz val="11"/>
        <rFont val="Times New Roman"/>
        <family val="1"/>
      </rPr>
      <t xml:space="preserve">      </t>
    </r>
    <r>
      <rPr>
        <sz val="11"/>
        <rFont val="宋体"/>
        <family val="3"/>
        <charset val="134"/>
      </rPr>
      <t>城乡医疗救助</t>
    </r>
  </si>
  <si>
    <r>
      <rPr>
        <sz val="11"/>
        <rFont val="Times New Roman"/>
        <family val="1"/>
      </rPr>
      <t xml:space="preserve">      </t>
    </r>
    <r>
      <rPr>
        <sz val="11"/>
        <rFont val="宋体"/>
        <family val="3"/>
        <charset val="134"/>
      </rPr>
      <t>疾病应急救助</t>
    </r>
  </si>
  <si>
    <r>
      <rPr>
        <sz val="11"/>
        <rFont val="Times New Roman"/>
        <family val="1"/>
      </rPr>
      <t xml:space="preserve">      </t>
    </r>
    <r>
      <rPr>
        <sz val="11"/>
        <rFont val="宋体"/>
        <family val="3"/>
        <charset val="134"/>
      </rPr>
      <t>其他医疗救助</t>
    </r>
  </si>
  <si>
    <r>
      <rPr>
        <sz val="11"/>
        <rFont val="Times New Roman"/>
        <family val="1"/>
      </rPr>
      <t xml:space="preserve">    </t>
    </r>
    <r>
      <rPr>
        <sz val="11"/>
        <rFont val="宋体"/>
        <family val="3"/>
        <charset val="134"/>
      </rPr>
      <t>优抚对象医疗</t>
    </r>
  </si>
  <si>
    <r>
      <rPr>
        <sz val="11"/>
        <rFont val="Times New Roman"/>
        <family val="1"/>
      </rPr>
      <t xml:space="preserve">      </t>
    </r>
    <r>
      <rPr>
        <sz val="11"/>
        <rFont val="宋体"/>
        <family val="3"/>
        <charset val="134"/>
      </rPr>
      <t>优抚对象医疗补助</t>
    </r>
  </si>
  <si>
    <r>
      <rPr>
        <sz val="11"/>
        <rFont val="Times New Roman"/>
        <family val="1"/>
      </rPr>
      <t xml:space="preserve">      </t>
    </r>
    <r>
      <rPr>
        <sz val="11"/>
        <rFont val="宋体"/>
        <family val="3"/>
        <charset val="134"/>
      </rPr>
      <t>其他优抚对象医疗</t>
    </r>
  </si>
  <si>
    <r>
      <rPr>
        <sz val="11"/>
        <rFont val="Times New Roman"/>
        <family val="1"/>
      </rPr>
      <t xml:space="preserve">    </t>
    </r>
    <r>
      <rPr>
        <sz val="11"/>
        <rFont val="宋体"/>
        <family val="3"/>
        <charset val="134"/>
      </rPr>
      <t>医疗保障管理事务</t>
    </r>
  </si>
  <si>
    <r>
      <rPr>
        <sz val="11"/>
        <rFont val="Times New Roman"/>
        <family val="1"/>
      </rPr>
      <t xml:space="preserve">      </t>
    </r>
    <r>
      <rPr>
        <sz val="11"/>
        <rFont val="宋体"/>
        <family val="3"/>
        <charset val="134"/>
      </rPr>
      <t>医疗保障政策管理</t>
    </r>
  </si>
  <si>
    <r>
      <rPr>
        <sz val="11"/>
        <rFont val="Times New Roman"/>
        <family val="1"/>
      </rPr>
      <t xml:space="preserve">      </t>
    </r>
    <r>
      <rPr>
        <sz val="11"/>
        <rFont val="宋体"/>
        <family val="3"/>
        <charset val="134"/>
      </rPr>
      <t>医疗保障经办事务</t>
    </r>
  </si>
  <si>
    <r>
      <rPr>
        <sz val="11"/>
        <rFont val="Times New Roman"/>
        <family val="1"/>
      </rPr>
      <t xml:space="preserve">      </t>
    </r>
    <r>
      <rPr>
        <sz val="11"/>
        <rFont val="宋体"/>
        <family val="3"/>
        <charset val="134"/>
      </rPr>
      <t>其他医疗保障管理事务</t>
    </r>
  </si>
  <si>
    <r>
      <rPr>
        <sz val="11"/>
        <rFont val="Times New Roman"/>
        <family val="1"/>
      </rPr>
      <t xml:space="preserve">    </t>
    </r>
    <r>
      <rPr>
        <sz val="11"/>
        <rFont val="宋体"/>
        <family val="3"/>
        <charset val="134"/>
      </rPr>
      <t>老龄卫生健康事务</t>
    </r>
  </si>
  <si>
    <r>
      <rPr>
        <sz val="11"/>
        <rFont val="Times New Roman"/>
        <family val="1"/>
      </rPr>
      <t xml:space="preserve">      </t>
    </r>
    <r>
      <rPr>
        <sz val="11"/>
        <rFont val="宋体"/>
        <family val="3"/>
        <charset val="134"/>
      </rPr>
      <t>老龄卫生健康事务</t>
    </r>
  </si>
  <si>
    <r>
      <rPr>
        <sz val="11"/>
        <rFont val="Times New Roman"/>
        <family val="1"/>
      </rPr>
      <t xml:space="preserve">    </t>
    </r>
    <r>
      <rPr>
        <sz val="11"/>
        <rFont val="宋体"/>
        <family val="3"/>
        <charset val="134"/>
      </rPr>
      <t>其他卫生健康</t>
    </r>
  </si>
  <si>
    <r>
      <rPr>
        <sz val="11"/>
        <rFont val="Times New Roman"/>
        <family val="1"/>
      </rPr>
      <t xml:space="preserve">       </t>
    </r>
    <r>
      <rPr>
        <sz val="11"/>
        <rFont val="宋体"/>
        <family val="3"/>
        <charset val="134"/>
      </rPr>
      <t>其他卫生健康</t>
    </r>
  </si>
  <si>
    <r>
      <rPr>
        <sz val="11"/>
        <rFont val="Times New Roman"/>
        <family val="1"/>
      </rPr>
      <t xml:space="preserve">  </t>
    </r>
    <r>
      <rPr>
        <sz val="11"/>
        <rFont val="宋体"/>
        <family val="3"/>
        <charset val="134"/>
      </rPr>
      <t>十、节能环保支出</t>
    </r>
  </si>
  <si>
    <r>
      <rPr>
        <sz val="11"/>
        <rFont val="Times New Roman"/>
        <family val="1"/>
      </rPr>
      <t xml:space="preserve">    </t>
    </r>
    <r>
      <rPr>
        <sz val="11"/>
        <rFont val="宋体"/>
        <family val="3"/>
        <charset val="134"/>
      </rPr>
      <t>环境保护管理事务</t>
    </r>
  </si>
  <si>
    <r>
      <rPr>
        <sz val="11"/>
        <rFont val="Times New Roman"/>
        <family val="1"/>
      </rPr>
      <t xml:space="preserve">      </t>
    </r>
    <r>
      <rPr>
        <sz val="11"/>
        <rFont val="宋体"/>
        <family val="3"/>
        <charset val="134"/>
      </rPr>
      <t>生态环境保护宣传</t>
    </r>
  </si>
  <si>
    <r>
      <rPr>
        <sz val="11"/>
        <rFont val="Times New Roman"/>
        <family val="1"/>
      </rPr>
      <t xml:space="preserve">      </t>
    </r>
    <r>
      <rPr>
        <sz val="11"/>
        <rFont val="宋体"/>
        <family val="3"/>
        <charset val="134"/>
      </rPr>
      <t>环境保护法规、规划及标准</t>
    </r>
  </si>
  <si>
    <r>
      <rPr>
        <sz val="11"/>
        <rFont val="Times New Roman"/>
        <family val="1"/>
      </rPr>
      <t xml:space="preserve">      </t>
    </r>
    <r>
      <rPr>
        <sz val="11"/>
        <rFont val="宋体"/>
        <family val="3"/>
        <charset val="134"/>
      </rPr>
      <t>生态环境国际合作及履约</t>
    </r>
  </si>
  <si>
    <r>
      <rPr>
        <sz val="11"/>
        <rFont val="Times New Roman"/>
        <family val="1"/>
      </rPr>
      <t xml:space="preserve">      </t>
    </r>
    <r>
      <rPr>
        <sz val="11"/>
        <rFont val="宋体"/>
        <family val="3"/>
        <charset val="134"/>
      </rPr>
      <t>生态环境保护行政许可</t>
    </r>
  </si>
  <si>
    <r>
      <rPr>
        <sz val="11"/>
        <rFont val="Times New Roman"/>
        <family val="1"/>
      </rPr>
      <t xml:space="preserve">      </t>
    </r>
    <r>
      <rPr>
        <sz val="11"/>
        <rFont val="宋体"/>
        <family val="3"/>
        <charset val="134"/>
      </rPr>
      <t>应对气候变化管理事务</t>
    </r>
  </si>
  <si>
    <r>
      <rPr>
        <sz val="11"/>
        <rFont val="Times New Roman"/>
        <family val="1"/>
      </rPr>
      <t xml:space="preserve">      </t>
    </r>
    <r>
      <rPr>
        <sz val="11"/>
        <rFont val="宋体"/>
        <family val="3"/>
        <charset val="134"/>
      </rPr>
      <t>其他环境保护管理事务</t>
    </r>
  </si>
  <si>
    <r>
      <rPr>
        <sz val="11"/>
        <rFont val="Times New Roman"/>
        <family val="1"/>
      </rPr>
      <t xml:space="preserve">    </t>
    </r>
    <r>
      <rPr>
        <sz val="11"/>
        <rFont val="宋体"/>
        <family val="3"/>
        <charset val="134"/>
      </rPr>
      <t>环境监测与监察</t>
    </r>
  </si>
  <si>
    <r>
      <rPr>
        <sz val="11"/>
        <rFont val="Times New Roman"/>
        <family val="1"/>
      </rPr>
      <t xml:space="preserve">      </t>
    </r>
    <r>
      <rPr>
        <sz val="11"/>
        <rFont val="宋体"/>
        <family val="3"/>
        <charset val="134"/>
      </rPr>
      <t>建设项目环评审查与监督</t>
    </r>
  </si>
  <si>
    <r>
      <rPr>
        <sz val="11"/>
        <rFont val="Times New Roman"/>
        <family val="1"/>
      </rPr>
      <t xml:space="preserve">      </t>
    </r>
    <r>
      <rPr>
        <sz val="11"/>
        <rFont val="宋体"/>
        <family val="3"/>
        <charset val="134"/>
      </rPr>
      <t>核与辐射安全监督</t>
    </r>
  </si>
  <si>
    <r>
      <rPr>
        <sz val="11"/>
        <rFont val="Times New Roman"/>
        <family val="1"/>
      </rPr>
      <t xml:space="preserve">      </t>
    </r>
    <r>
      <rPr>
        <sz val="11"/>
        <rFont val="宋体"/>
        <family val="3"/>
        <charset val="134"/>
      </rPr>
      <t>其他环境监测与监察</t>
    </r>
  </si>
  <si>
    <r>
      <rPr>
        <sz val="11"/>
        <rFont val="Times New Roman"/>
        <family val="1"/>
      </rPr>
      <t xml:space="preserve">    </t>
    </r>
    <r>
      <rPr>
        <sz val="11"/>
        <rFont val="宋体"/>
        <family val="3"/>
        <charset val="134"/>
      </rPr>
      <t>污染防治</t>
    </r>
  </si>
  <si>
    <r>
      <rPr>
        <sz val="11"/>
        <rFont val="Times New Roman"/>
        <family val="1"/>
      </rPr>
      <t xml:space="preserve">      </t>
    </r>
    <r>
      <rPr>
        <sz val="11"/>
        <rFont val="宋体"/>
        <family val="3"/>
        <charset val="134"/>
      </rPr>
      <t>大气</t>
    </r>
  </si>
  <si>
    <r>
      <rPr>
        <sz val="11"/>
        <rFont val="Times New Roman"/>
        <family val="1"/>
      </rPr>
      <t xml:space="preserve">      </t>
    </r>
    <r>
      <rPr>
        <sz val="11"/>
        <rFont val="宋体"/>
        <family val="3"/>
        <charset val="134"/>
      </rPr>
      <t>水体</t>
    </r>
  </si>
  <si>
    <r>
      <rPr>
        <sz val="11"/>
        <rFont val="Times New Roman"/>
        <family val="1"/>
      </rPr>
      <t xml:space="preserve">      </t>
    </r>
    <r>
      <rPr>
        <sz val="11"/>
        <rFont val="宋体"/>
        <family val="3"/>
        <charset val="134"/>
      </rPr>
      <t>噪声</t>
    </r>
  </si>
  <si>
    <r>
      <rPr>
        <sz val="11"/>
        <rFont val="Times New Roman"/>
        <family val="1"/>
      </rPr>
      <t xml:space="preserve">      </t>
    </r>
    <r>
      <rPr>
        <sz val="11"/>
        <rFont val="宋体"/>
        <family val="3"/>
        <charset val="134"/>
      </rPr>
      <t>固体废弃物与化学品</t>
    </r>
  </si>
  <si>
    <r>
      <rPr>
        <sz val="11"/>
        <rFont val="Times New Roman"/>
        <family val="1"/>
      </rPr>
      <t xml:space="preserve">      </t>
    </r>
    <r>
      <rPr>
        <sz val="11"/>
        <rFont val="宋体"/>
        <family val="3"/>
        <charset val="134"/>
      </rPr>
      <t>放射源和放射性废物监管</t>
    </r>
  </si>
  <si>
    <r>
      <rPr>
        <sz val="11"/>
        <rFont val="Times New Roman"/>
        <family val="1"/>
      </rPr>
      <t xml:space="preserve">      </t>
    </r>
    <r>
      <rPr>
        <sz val="11"/>
        <rFont val="宋体"/>
        <family val="3"/>
        <charset val="134"/>
      </rPr>
      <t>辐射</t>
    </r>
  </si>
  <si>
    <r>
      <rPr>
        <sz val="11"/>
        <rFont val="Times New Roman"/>
        <family val="1"/>
      </rPr>
      <t xml:space="preserve">      </t>
    </r>
    <r>
      <rPr>
        <sz val="11"/>
        <rFont val="宋体"/>
        <family val="3"/>
        <charset val="134"/>
      </rPr>
      <t>其他污染防治</t>
    </r>
  </si>
  <si>
    <r>
      <rPr>
        <sz val="11"/>
        <rFont val="Times New Roman"/>
        <family val="1"/>
      </rPr>
      <t xml:space="preserve">    </t>
    </r>
    <r>
      <rPr>
        <sz val="11"/>
        <rFont val="宋体"/>
        <family val="3"/>
        <charset val="134"/>
      </rPr>
      <t>自然生态保护</t>
    </r>
  </si>
  <si>
    <r>
      <rPr>
        <sz val="11"/>
        <rFont val="Times New Roman"/>
        <family val="1"/>
      </rPr>
      <t xml:space="preserve">      </t>
    </r>
    <r>
      <rPr>
        <sz val="11"/>
        <rFont val="宋体"/>
        <family val="3"/>
        <charset val="134"/>
      </rPr>
      <t>生态保护</t>
    </r>
  </si>
  <si>
    <r>
      <rPr>
        <sz val="11"/>
        <rFont val="Times New Roman"/>
        <family val="1"/>
      </rPr>
      <t xml:space="preserve">      </t>
    </r>
    <r>
      <rPr>
        <sz val="11"/>
        <rFont val="宋体"/>
        <family val="3"/>
        <charset val="134"/>
      </rPr>
      <t>农村环境保护</t>
    </r>
  </si>
  <si>
    <r>
      <rPr>
        <sz val="11"/>
        <rFont val="Times New Roman"/>
        <family val="1"/>
      </rPr>
      <t xml:space="preserve">      </t>
    </r>
    <r>
      <rPr>
        <sz val="11"/>
        <rFont val="宋体"/>
        <family val="3"/>
        <charset val="134"/>
      </rPr>
      <t>自然保护区</t>
    </r>
  </si>
  <si>
    <r>
      <rPr>
        <sz val="11"/>
        <rFont val="Times New Roman"/>
        <family val="1"/>
      </rPr>
      <t xml:space="preserve">      </t>
    </r>
    <r>
      <rPr>
        <sz val="11"/>
        <rFont val="宋体"/>
        <family val="3"/>
        <charset val="134"/>
      </rPr>
      <t>生物及物种资源保护</t>
    </r>
  </si>
  <si>
    <r>
      <rPr>
        <sz val="11"/>
        <rFont val="Times New Roman"/>
        <family val="1"/>
      </rPr>
      <t xml:space="preserve">      </t>
    </r>
    <r>
      <rPr>
        <sz val="11"/>
        <rFont val="宋体"/>
        <family val="3"/>
        <charset val="134"/>
      </rPr>
      <t>其他自然生态保护</t>
    </r>
  </si>
  <si>
    <r>
      <rPr>
        <sz val="11"/>
        <rFont val="Times New Roman"/>
        <family val="1"/>
      </rPr>
      <t xml:space="preserve">    </t>
    </r>
    <r>
      <rPr>
        <sz val="11"/>
        <rFont val="宋体"/>
        <family val="3"/>
        <charset val="134"/>
      </rPr>
      <t>天然林保护</t>
    </r>
  </si>
  <si>
    <r>
      <rPr>
        <sz val="11"/>
        <rFont val="Times New Roman"/>
        <family val="1"/>
      </rPr>
      <t xml:space="preserve">      </t>
    </r>
    <r>
      <rPr>
        <sz val="11"/>
        <rFont val="宋体"/>
        <family val="3"/>
        <charset val="134"/>
      </rPr>
      <t>森林管护</t>
    </r>
  </si>
  <si>
    <r>
      <rPr>
        <sz val="11"/>
        <rFont val="Times New Roman"/>
        <family val="1"/>
      </rPr>
      <t xml:space="preserve">      </t>
    </r>
    <r>
      <rPr>
        <sz val="11"/>
        <rFont val="宋体"/>
        <family val="3"/>
        <charset val="134"/>
      </rPr>
      <t>社会保险补助</t>
    </r>
  </si>
  <si>
    <r>
      <rPr>
        <sz val="11"/>
        <rFont val="Times New Roman"/>
        <family val="1"/>
      </rPr>
      <t xml:space="preserve">      </t>
    </r>
    <r>
      <rPr>
        <sz val="11"/>
        <rFont val="宋体"/>
        <family val="3"/>
        <charset val="134"/>
      </rPr>
      <t>政策性社会性补助</t>
    </r>
  </si>
  <si>
    <r>
      <rPr>
        <sz val="11"/>
        <rFont val="Times New Roman"/>
        <family val="1"/>
      </rPr>
      <t xml:space="preserve">      </t>
    </r>
    <r>
      <rPr>
        <sz val="11"/>
        <rFont val="宋体"/>
        <family val="3"/>
        <charset val="134"/>
      </rPr>
      <t>天然林保护工程建设</t>
    </r>
    <r>
      <rPr>
        <sz val="11"/>
        <rFont val="Times New Roman"/>
        <family val="1"/>
      </rPr>
      <t xml:space="preserve"> </t>
    </r>
  </si>
  <si>
    <r>
      <rPr>
        <sz val="11"/>
        <rFont val="Times New Roman"/>
        <family val="1"/>
      </rPr>
      <t xml:space="preserve">      </t>
    </r>
    <r>
      <rPr>
        <sz val="11"/>
        <rFont val="宋体"/>
        <family val="3"/>
        <charset val="134"/>
      </rPr>
      <t>停伐补助</t>
    </r>
  </si>
  <si>
    <r>
      <rPr>
        <sz val="11"/>
        <rFont val="Times New Roman"/>
        <family val="1"/>
      </rPr>
      <t xml:space="preserve">      </t>
    </r>
    <r>
      <rPr>
        <sz val="11"/>
        <rFont val="宋体"/>
        <family val="3"/>
        <charset val="134"/>
      </rPr>
      <t>其他天然林保护</t>
    </r>
  </si>
  <si>
    <r>
      <rPr>
        <sz val="11"/>
        <rFont val="Times New Roman"/>
        <family val="1"/>
      </rPr>
      <t xml:space="preserve">    </t>
    </r>
    <r>
      <rPr>
        <sz val="11"/>
        <rFont val="宋体"/>
        <family val="3"/>
        <charset val="134"/>
      </rPr>
      <t>退耕还林</t>
    </r>
  </si>
  <si>
    <r>
      <rPr>
        <sz val="11"/>
        <rFont val="Times New Roman"/>
        <family val="1"/>
      </rPr>
      <t xml:space="preserve">      </t>
    </r>
    <r>
      <rPr>
        <sz val="11"/>
        <rFont val="宋体"/>
        <family val="3"/>
        <charset val="134"/>
      </rPr>
      <t>退耕现金</t>
    </r>
  </si>
  <si>
    <r>
      <rPr>
        <sz val="11"/>
        <rFont val="Times New Roman"/>
        <family val="1"/>
      </rPr>
      <t xml:space="preserve">      </t>
    </r>
    <r>
      <rPr>
        <sz val="11"/>
        <rFont val="宋体"/>
        <family val="3"/>
        <charset val="134"/>
      </rPr>
      <t>退耕还林粮食折现补贴</t>
    </r>
  </si>
  <si>
    <r>
      <rPr>
        <sz val="11"/>
        <rFont val="Times New Roman"/>
        <family val="1"/>
      </rPr>
      <t xml:space="preserve">      </t>
    </r>
    <r>
      <rPr>
        <sz val="11"/>
        <rFont val="宋体"/>
        <family val="3"/>
        <charset val="134"/>
      </rPr>
      <t>退耕还林粮食费用补贴</t>
    </r>
  </si>
  <si>
    <r>
      <rPr>
        <sz val="11"/>
        <rFont val="Times New Roman"/>
        <family val="1"/>
      </rPr>
      <t xml:space="preserve">      </t>
    </r>
    <r>
      <rPr>
        <sz val="11"/>
        <rFont val="宋体"/>
        <family val="3"/>
        <charset val="134"/>
      </rPr>
      <t>退耕还林工程建设</t>
    </r>
  </si>
  <si>
    <r>
      <rPr>
        <sz val="11"/>
        <rFont val="Times New Roman"/>
        <family val="1"/>
      </rPr>
      <t xml:space="preserve">      </t>
    </r>
    <r>
      <rPr>
        <sz val="11"/>
        <rFont val="宋体"/>
        <family val="3"/>
        <charset val="134"/>
      </rPr>
      <t>其他退耕还林</t>
    </r>
  </si>
  <si>
    <r>
      <rPr>
        <sz val="11"/>
        <rFont val="Times New Roman"/>
        <family val="1"/>
      </rPr>
      <t xml:space="preserve">    </t>
    </r>
    <r>
      <rPr>
        <sz val="11"/>
        <rFont val="宋体"/>
        <family val="3"/>
        <charset val="134"/>
      </rPr>
      <t>风沙荒漠治理</t>
    </r>
  </si>
  <si>
    <r>
      <rPr>
        <sz val="11"/>
        <rFont val="Times New Roman"/>
        <family val="1"/>
      </rPr>
      <t xml:space="preserve">      </t>
    </r>
    <r>
      <rPr>
        <sz val="11"/>
        <rFont val="宋体"/>
        <family val="3"/>
        <charset val="134"/>
      </rPr>
      <t>京津风沙源治理工程建设</t>
    </r>
  </si>
  <si>
    <r>
      <rPr>
        <sz val="11"/>
        <rFont val="Times New Roman"/>
        <family val="1"/>
      </rPr>
      <t xml:space="preserve">      </t>
    </r>
    <r>
      <rPr>
        <sz val="11"/>
        <rFont val="宋体"/>
        <family val="3"/>
        <charset val="134"/>
      </rPr>
      <t>其他风沙荒漠治理</t>
    </r>
  </si>
  <si>
    <r>
      <rPr>
        <sz val="11"/>
        <rFont val="Times New Roman"/>
        <family val="1"/>
      </rPr>
      <t xml:space="preserve">    </t>
    </r>
    <r>
      <rPr>
        <sz val="11"/>
        <rFont val="宋体"/>
        <family val="3"/>
        <charset val="134"/>
      </rPr>
      <t>退牧还草</t>
    </r>
  </si>
  <si>
    <r>
      <rPr>
        <sz val="11"/>
        <rFont val="Times New Roman"/>
        <family val="1"/>
      </rPr>
      <t xml:space="preserve">      </t>
    </r>
    <r>
      <rPr>
        <sz val="11"/>
        <rFont val="宋体"/>
        <family val="3"/>
        <charset val="134"/>
      </rPr>
      <t>退牧还草工程建设</t>
    </r>
  </si>
  <si>
    <r>
      <rPr>
        <sz val="11"/>
        <rFont val="Times New Roman"/>
        <family val="1"/>
      </rPr>
      <t xml:space="preserve">      </t>
    </r>
    <r>
      <rPr>
        <sz val="11"/>
        <rFont val="宋体"/>
        <family val="3"/>
        <charset val="134"/>
      </rPr>
      <t>其他退牧还草</t>
    </r>
  </si>
  <si>
    <r>
      <rPr>
        <sz val="11"/>
        <rFont val="Times New Roman"/>
        <family val="1"/>
      </rPr>
      <t xml:space="preserve">    </t>
    </r>
    <r>
      <rPr>
        <sz val="11"/>
        <rFont val="宋体"/>
        <family val="3"/>
        <charset val="134"/>
      </rPr>
      <t>已垦草原退耕还草</t>
    </r>
  </si>
  <si>
    <r>
      <rPr>
        <sz val="11"/>
        <rFont val="Times New Roman"/>
        <family val="1"/>
      </rPr>
      <t xml:space="preserve">      </t>
    </r>
    <r>
      <rPr>
        <sz val="11"/>
        <rFont val="宋体"/>
        <family val="3"/>
        <charset val="134"/>
      </rPr>
      <t>已垦草原退耕还草</t>
    </r>
  </si>
  <si>
    <r>
      <rPr>
        <sz val="11"/>
        <rFont val="Times New Roman"/>
        <family val="1"/>
      </rPr>
      <t xml:space="preserve">    </t>
    </r>
    <r>
      <rPr>
        <sz val="11"/>
        <rFont val="宋体"/>
        <family val="3"/>
        <charset val="134"/>
      </rPr>
      <t>能源节约利用</t>
    </r>
  </si>
  <si>
    <r>
      <rPr>
        <sz val="11"/>
        <rFont val="Times New Roman"/>
        <family val="1"/>
      </rPr>
      <t xml:space="preserve">      </t>
    </r>
    <r>
      <rPr>
        <sz val="11"/>
        <rFont val="宋体"/>
        <family val="3"/>
        <charset val="134"/>
      </rPr>
      <t>能源节能利用</t>
    </r>
  </si>
  <si>
    <r>
      <rPr>
        <sz val="11"/>
        <rFont val="Times New Roman"/>
        <family val="1"/>
      </rPr>
      <t xml:space="preserve">    </t>
    </r>
    <r>
      <rPr>
        <sz val="11"/>
        <rFont val="宋体"/>
        <family val="3"/>
        <charset val="134"/>
      </rPr>
      <t>污染减排</t>
    </r>
  </si>
  <si>
    <r>
      <rPr>
        <sz val="11"/>
        <rFont val="Times New Roman"/>
        <family val="1"/>
      </rPr>
      <t xml:space="preserve">       </t>
    </r>
    <r>
      <rPr>
        <sz val="11"/>
        <rFont val="宋体"/>
        <family val="3"/>
        <charset val="134"/>
      </rPr>
      <t>生态环境监测与信息</t>
    </r>
  </si>
  <si>
    <r>
      <rPr>
        <sz val="11"/>
        <rFont val="Times New Roman"/>
        <family val="1"/>
      </rPr>
      <t xml:space="preserve">       </t>
    </r>
    <r>
      <rPr>
        <sz val="11"/>
        <rFont val="宋体"/>
        <family val="3"/>
        <charset val="134"/>
      </rPr>
      <t>生态环境执法监察</t>
    </r>
  </si>
  <si>
    <r>
      <rPr>
        <sz val="11"/>
        <rFont val="Times New Roman"/>
        <family val="1"/>
      </rPr>
      <t xml:space="preserve">       </t>
    </r>
    <r>
      <rPr>
        <sz val="11"/>
        <rFont val="宋体"/>
        <family val="3"/>
        <charset val="134"/>
      </rPr>
      <t>减排专项</t>
    </r>
  </si>
  <si>
    <r>
      <rPr>
        <sz val="11"/>
        <rFont val="Times New Roman"/>
        <family val="1"/>
      </rPr>
      <t xml:space="preserve">       </t>
    </r>
    <r>
      <rPr>
        <sz val="11"/>
        <rFont val="宋体"/>
        <family val="3"/>
        <charset val="134"/>
      </rPr>
      <t>清洁生产专项</t>
    </r>
  </si>
  <si>
    <r>
      <rPr>
        <sz val="11"/>
        <rFont val="Times New Roman"/>
        <family val="1"/>
      </rPr>
      <t xml:space="preserve">       </t>
    </r>
    <r>
      <rPr>
        <sz val="11"/>
        <rFont val="宋体"/>
        <family val="3"/>
        <charset val="134"/>
      </rPr>
      <t>其他污染减排</t>
    </r>
  </si>
  <si>
    <r>
      <rPr>
        <sz val="11"/>
        <rFont val="Times New Roman"/>
        <family val="1"/>
      </rPr>
      <t xml:space="preserve">    </t>
    </r>
    <r>
      <rPr>
        <sz val="11"/>
        <rFont val="宋体"/>
        <family val="3"/>
        <charset val="134"/>
      </rPr>
      <t>可再生能源</t>
    </r>
  </si>
  <si>
    <r>
      <rPr>
        <sz val="11"/>
        <rFont val="Times New Roman"/>
        <family val="1"/>
      </rPr>
      <t xml:space="preserve">       </t>
    </r>
    <r>
      <rPr>
        <sz val="11"/>
        <rFont val="宋体"/>
        <family val="3"/>
        <charset val="134"/>
      </rPr>
      <t>可再生能源</t>
    </r>
  </si>
  <si>
    <r>
      <rPr>
        <sz val="11"/>
        <rFont val="Times New Roman"/>
        <family val="1"/>
      </rPr>
      <t xml:space="preserve">    </t>
    </r>
    <r>
      <rPr>
        <sz val="11"/>
        <rFont val="宋体"/>
        <family val="3"/>
        <charset val="134"/>
      </rPr>
      <t>循环经济</t>
    </r>
  </si>
  <si>
    <r>
      <rPr>
        <sz val="11"/>
        <rFont val="Times New Roman"/>
        <family val="1"/>
      </rPr>
      <t xml:space="preserve">       </t>
    </r>
    <r>
      <rPr>
        <sz val="11"/>
        <rFont val="宋体"/>
        <family val="3"/>
        <charset val="134"/>
      </rPr>
      <t>循环经济</t>
    </r>
  </si>
  <si>
    <r>
      <rPr>
        <sz val="11"/>
        <rFont val="Times New Roman"/>
        <family val="1"/>
      </rPr>
      <t xml:space="preserve">    </t>
    </r>
    <r>
      <rPr>
        <sz val="11"/>
        <rFont val="宋体"/>
        <family val="3"/>
        <charset val="134"/>
      </rPr>
      <t>能源管理事务</t>
    </r>
  </si>
  <si>
    <r>
      <rPr>
        <sz val="11"/>
        <rFont val="Times New Roman"/>
        <family val="1"/>
      </rPr>
      <t xml:space="preserve">      </t>
    </r>
    <r>
      <rPr>
        <sz val="11"/>
        <rFont val="宋体"/>
        <family val="3"/>
        <charset val="134"/>
      </rPr>
      <t>能源预测预警</t>
    </r>
  </si>
  <si>
    <r>
      <rPr>
        <sz val="11"/>
        <rFont val="Times New Roman"/>
        <family val="1"/>
      </rPr>
      <t xml:space="preserve">      </t>
    </r>
    <r>
      <rPr>
        <sz val="11"/>
        <rFont val="宋体"/>
        <family val="3"/>
        <charset val="134"/>
      </rPr>
      <t>能源战略规划与实施</t>
    </r>
  </si>
  <si>
    <r>
      <rPr>
        <sz val="11"/>
        <rFont val="Times New Roman"/>
        <family val="1"/>
      </rPr>
      <t xml:space="preserve">      </t>
    </r>
    <r>
      <rPr>
        <sz val="11"/>
        <rFont val="宋体"/>
        <family val="3"/>
        <charset val="134"/>
      </rPr>
      <t>能源科技装备</t>
    </r>
  </si>
  <si>
    <r>
      <rPr>
        <sz val="11"/>
        <rFont val="Times New Roman"/>
        <family val="1"/>
      </rPr>
      <t xml:space="preserve">      </t>
    </r>
    <r>
      <rPr>
        <sz val="11"/>
        <rFont val="宋体"/>
        <family val="3"/>
        <charset val="134"/>
      </rPr>
      <t>能源行业管理</t>
    </r>
  </si>
  <si>
    <r>
      <rPr>
        <sz val="11"/>
        <rFont val="Times New Roman"/>
        <family val="1"/>
      </rPr>
      <t xml:space="preserve">      </t>
    </r>
    <r>
      <rPr>
        <sz val="11"/>
        <rFont val="宋体"/>
        <family val="3"/>
        <charset val="134"/>
      </rPr>
      <t>能源管理</t>
    </r>
  </si>
  <si>
    <r>
      <rPr>
        <sz val="11"/>
        <rFont val="Times New Roman"/>
        <family val="1"/>
      </rPr>
      <t xml:space="preserve">      </t>
    </r>
    <r>
      <rPr>
        <sz val="11"/>
        <rFont val="宋体"/>
        <family val="3"/>
        <charset val="134"/>
      </rPr>
      <t>石油储备发展管理</t>
    </r>
  </si>
  <si>
    <r>
      <rPr>
        <sz val="11"/>
        <rFont val="Times New Roman"/>
        <family val="1"/>
      </rPr>
      <t xml:space="preserve">      </t>
    </r>
    <r>
      <rPr>
        <sz val="11"/>
        <rFont val="宋体"/>
        <family val="3"/>
        <charset val="134"/>
      </rPr>
      <t>能源调查</t>
    </r>
  </si>
  <si>
    <r>
      <rPr>
        <sz val="11"/>
        <rFont val="Times New Roman"/>
        <family val="1"/>
      </rPr>
      <t xml:space="preserve">      </t>
    </r>
    <r>
      <rPr>
        <sz val="11"/>
        <rFont val="宋体"/>
        <family val="3"/>
        <charset val="134"/>
      </rPr>
      <t>农村电网建设</t>
    </r>
  </si>
  <si>
    <r>
      <rPr>
        <sz val="11"/>
        <rFont val="Times New Roman"/>
        <family val="1"/>
      </rPr>
      <t xml:space="preserve">      </t>
    </r>
    <r>
      <rPr>
        <sz val="11"/>
        <rFont val="宋体"/>
        <family val="3"/>
        <charset val="134"/>
      </rPr>
      <t>其他能源管理事务</t>
    </r>
  </si>
  <si>
    <r>
      <rPr>
        <sz val="11"/>
        <rFont val="Times New Roman"/>
        <family val="1"/>
      </rPr>
      <t xml:space="preserve">    </t>
    </r>
    <r>
      <rPr>
        <sz val="11"/>
        <rFont val="宋体"/>
        <family val="3"/>
        <charset val="134"/>
      </rPr>
      <t>其他节能环保</t>
    </r>
  </si>
  <si>
    <r>
      <rPr>
        <sz val="11"/>
        <rFont val="Times New Roman"/>
        <family val="1"/>
      </rPr>
      <t xml:space="preserve">      </t>
    </r>
    <r>
      <rPr>
        <sz val="11"/>
        <rFont val="宋体"/>
        <family val="3"/>
        <charset val="134"/>
      </rPr>
      <t>其他节能环保</t>
    </r>
  </si>
  <si>
    <r>
      <rPr>
        <sz val="11"/>
        <rFont val="Times New Roman"/>
        <family val="1"/>
      </rPr>
      <t xml:space="preserve">  </t>
    </r>
    <r>
      <rPr>
        <sz val="11"/>
        <rFont val="宋体"/>
        <family val="3"/>
        <charset val="134"/>
      </rPr>
      <t>十一、城乡社区支出</t>
    </r>
  </si>
  <si>
    <r>
      <rPr>
        <sz val="11"/>
        <rFont val="Times New Roman"/>
        <family val="1"/>
      </rPr>
      <t xml:space="preserve">    </t>
    </r>
    <r>
      <rPr>
        <sz val="11"/>
        <rFont val="宋体"/>
        <family val="3"/>
        <charset val="134"/>
      </rPr>
      <t>城乡社区管理事务</t>
    </r>
  </si>
  <si>
    <r>
      <rPr>
        <sz val="11"/>
        <rFont val="Times New Roman"/>
        <family val="1"/>
      </rPr>
      <t xml:space="preserve">      </t>
    </r>
    <r>
      <rPr>
        <sz val="11"/>
        <rFont val="宋体"/>
        <family val="3"/>
        <charset val="134"/>
      </rPr>
      <t>城管执法</t>
    </r>
  </si>
  <si>
    <r>
      <rPr>
        <sz val="11"/>
        <rFont val="Times New Roman"/>
        <family val="1"/>
      </rPr>
      <t xml:space="preserve">      </t>
    </r>
    <r>
      <rPr>
        <sz val="11"/>
        <rFont val="宋体"/>
        <family val="3"/>
        <charset val="134"/>
      </rPr>
      <t>工程建设标准规范编制与监管</t>
    </r>
  </si>
  <si>
    <r>
      <rPr>
        <sz val="11"/>
        <rFont val="Times New Roman"/>
        <family val="1"/>
      </rPr>
      <t xml:space="preserve">      </t>
    </r>
    <r>
      <rPr>
        <sz val="11"/>
        <rFont val="宋体"/>
        <family val="3"/>
        <charset val="134"/>
      </rPr>
      <t>工程建设管理</t>
    </r>
  </si>
  <si>
    <r>
      <rPr>
        <sz val="11"/>
        <rFont val="Times New Roman"/>
        <family val="1"/>
      </rPr>
      <t xml:space="preserve">      </t>
    </r>
    <r>
      <rPr>
        <sz val="11"/>
        <rFont val="宋体"/>
        <family val="3"/>
        <charset val="134"/>
      </rPr>
      <t>市政公用行业市场监管</t>
    </r>
  </si>
  <si>
    <r>
      <rPr>
        <sz val="11"/>
        <rFont val="Times New Roman"/>
        <family val="1"/>
      </rPr>
      <t xml:space="preserve">      </t>
    </r>
    <r>
      <rPr>
        <sz val="11"/>
        <rFont val="宋体"/>
        <family val="3"/>
        <charset val="134"/>
      </rPr>
      <t>住宅建设与房地产市场监管</t>
    </r>
  </si>
  <si>
    <r>
      <rPr>
        <sz val="11"/>
        <rFont val="Times New Roman"/>
        <family val="1"/>
      </rPr>
      <t xml:space="preserve">      </t>
    </r>
    <r>
      <rPr>
        <sz val="11"/>
        <rFont val="宋体"/>
        <family val="3"/>
        <charset val="134"/>
      </rPr>
      <t>执业资格注册、资质审查</t>
    </r>
  </si>
  <si>
    <r>
      <rPr>
        <sz val="11"/>
        <rFont val="Times New Roman"/>
        <family val="1"/>
      </rPr>
      <t xml:space="preserve">      </t>
    </r>
    <r>
      <rPr>
        <sz val="11"/>
        <rFont val="宋体"/>
        <family val="3"/>
        <charset val="134"/>
      </rPr>
      <t>其他城乡社区管理事务</t>
    </r>
  </si>
  <si>
    <r>
      <rPr>
        <sz val="11"/>
        <rFont val="Times New Roman"/>
        <family val="1"/>
      </rPr>
      <t xml:space="preserve">    </t>
    </r>
    <r>
      <rPr>
        <sz val="11"/>
        <rFont val="宋体"/>
        <family val="3"/>
        <charset val="134"/>
      </rPr>
      <t>城乡社区规划与管理</t>
    </r>
  </si>
  <si>
    <r>
      <rPr>
        <sz val="11"/>
        <rFont val="Times New Roman"/>
        <family val="1"/>
      </rPr>
      <t xml:space="preserve">      </t>
    </r>
    <r>
      <rPr>
        <sz val="11"/>
        <rFont val="宋体"/>
        <family val="3"/>
        <charset val="134"/>
      </rPr>
      <t>城乡社区规划与管理</t>
    </r>
  </si>
  <si>
    <r>
      <rPr>
        <sz val="11"/>
        <rFont val="Times New Roman"/>
        <family val="1"/>
      </rPr>
      <t xml:space="preserve">    </t>
    </r>
    <r>
      <rPr>
        <sz val="11"/>
        <rFont val="宋体"/>
        <family val="3"/>
        <charset val="134"/>
      </rPr>
      <t>城乡社区公共设施</t>
    </r>
  </si>
  <si>
    <r>
      <rPr>
        <sz val="11"/>
        <rFont val="Times New Roman"/>
        <family val="1"/>
      </rPr>
      <t xml:space="preserve">      </t>
    </r>
    <r>
      <rPr>
        <sz val="11"/>
        <rFont val="宋体"/>
        <family val="3"/>
        <charset val="134"/>
      </rPr>
      <t>小城镇基础设施建设</t>
    </r>
  </si>
  <si>
    <r>
      <rPr>
        <sz val="11"/>
        <rFont val="Times New Roman"/>
        <family val="1"/>
      </rPr>
      <t xml:space="preserve">      </t>
    </r>
    <r>
      <rPr>
        <sz val="11"/>
        <rFont val="宋体"/>
        <family val="3"/>
        <charset val="134"/>
      </rPr>
      <t>其他城乡社区公共设施</t>
    </r>
  </si>
  <si>
    <r>
      <rPr>
        <sz val="11"/>
        <rFont val="Times New Roman"/>
        <family val="1"/>
      </rPr>
      <t xml:space="preserve">    </t>
    </r>
    <r>
      <rPr>
        <sz val="11"/>
        <rFont val="宋体"/>
        <family val="3"/>
        <charset val="134"/>
      </rPr>
      <t>城乡社区环境卫生</t>
    </r>
  </si>
  <si>
    <r>
      <rPr>
        <sz val="11"/>
        <rFont val="Times New Roman"/>
        <family val="1"/>
      </rPr>
      <t xml:space="preserve">      </t>
    </r>
    <r>
      <rPr>
        <sz val="11"/>
        <rFont val="宋体"/>
        <family val="3"/>
        <charset val="134"/>
      </rPr>
      <t>城乡社区环境卫生</t>
    </r>
  </si>
  <si>
    <r>
      <rPr>
        <sz val="11"/>
        <rFont val="Times New Roman"/>
        <family val="1"/>
      </rPr>
      <t xml:space="preserve">    </t>
    </r>
    <r>
      <rPr>
        <sz val="11"/>
        <rFont val="宋体"/>
        <family val="3"/>
        <charset val="134"/>
      </rPr>
      <t>建设市场管理与监督</t>
    </r>
  </si>
  <si>
    <r>
      <rPr>
        <sz val="11"/>
        <rFont val="Times New Roman"/>
        <family val="1"/>
      </rPr>
      <t xml:space="preserve">      </t>
    </r>
    <r>
      <rPr>
        <sz val="11"/>
        <rFont val="宋体"/>
        <family val="3"/>
        <charset val="134"/>
      </rPr>
      <t>建设市场管理与监督</t>
    </r>
  </si>
  <si>
    <r>
      <rPr>
        <sz val="11"/>
        <rFont val="Times New Roman"/>
        <family val="1"/>
      </rPr>
      <t xml:space="preserve">    </t>
    </r>
    <r>
      <rPr>
        <sz val="11"/>
        <rFont val="宋体"/>
        <family val="3"/>
        <charset val="134"/>
      </rPr>
      <t>其他城乡社区</t>
    </r>
  </si>
  <si>
    <r>
      <rPr>
        <sz val="11"/>
        <rFont val="Times New Roman"/>
        <family val="1"/>
      </rPr>
      <t xml:space="preserve">      </t>
    </r>
    <r>
      <rPr>
        <sz val="11"/>
        <rFont val="宋体"/>
        <family val="3"/>
        <charset val="134"/>
      </rPr>
      <t>其他城乡社区</t>
    </r>
  </si>
  <si>
    <r>
      <rPr>
        <sz val="11"/>
        <rFont val="Times New Roman"/>
        <family val="1"/>
      </rPr>
      <t xml:space="preserve">  </t>
    </r>
    <r>
      <rPr>
        <sz val="11"/>
        <rFont val="宋体"/>
        <family val="3"/>
        <charset val="134"/>
      </rPr>
      <t>十二、农林水支出</t>
    </r>
  </si>
  <si>
    <r>
      <rPr>
        <sz val="11"/>
        <rFont val="Times New Roman"/>
        <family val="1"/>
      </rPr>
      <t xml:space="preserve">    </t>
    </r>
    <r>
      <rPr>
        <sz val="11"/>
        <rFont val="宋体"/>
        <family val="3"/>
        <charset val="134"/>
      </rPr>
      <t>农业</t>
    </r>
  </si>
  <si>
    <r>
      <rPr>
        <sz val="11"/>
        <rFont val="Times New Roman"/>
        <family val="1"/>
      </rPr>
      <t xml:space="preserve">      </t>
    </r>
    <r>
      <rPr>
        <sz val="11"/>
        <rFont val="宋体"/>
        <family val="3"/>
        <charset val="134"/>
      </rPr>
      <t>农垦运行</t>
    </r>
  </si>
  <si>
    <r>
      <rPr>
        <sz val="11"/>
        <rFont val="Times New Roman"/>
        <family val="1"/>
      </rPr>
      <t xml:space="preserve">      </t>
    </r>
    <r>
      <rPr>
        <sz val="11"/>
        <rFont val="宋体"/>
        <family val="3"/>
        <charset val="134"/>
      </rPr>
      <t>科技转化与推广服务</t>
    </r>
  </si>
  <si>
    <r>
      <rPr>
        <sz val="11"/>
        <rFont val="Times New Roman"/>
        <family val="1"/>
      </rPr>
      <t xml:space="preserve">      </t>
    </r>
    <r>
      <rPr>
        <sz val="11"/>
        <rFont val="宋体"/>
        <family val="3"/>
        <charset val="134"/>
      </rPr>
      <t>病虫害控制</t>
    </r>
  </si>
  <si>
    <r>
      <rPr>
        <sz val="11"/>
        <rFont val="Times New Roman"/>
        <family val="1"/>
      </rPr>
      <t xml:space="preserve">      </t>
    </r>
    <r>
      <rPr>
        <sz val="11"/>
        <rFont val="宋体"/>
        <family val="3"/>
        <charset val="134"/>
      </rPr>
      <t>农产品质量安全</t>
    </r>
  </si>
  <si>
    <r>
      <rPr>
        <sz val="11"/>
        <rFont val="Times New Roman"/>
        <family val="1"/>
      </rPr>
      <t xml:space="preserve">      </t>
    </r>
    <r>
      <rPr>
        <sz val="11"/>
        <rFont val="宋体"/>
        <family val="3"/>
        <charset val="134"/>
      </rPr>
      <t>执法监管</t>
    </r>
  </si>
  <si>
    <r>
      <rPr>
        <sz val="11"/>
        <rFont val="Times New Roman"/>
        <family val="1"/>
      </rPr>
      <t xml:space="preserve">      </t>
    </r>
    <r>
      <rPr>
        <sz val="11"/>
        <rFont val="宋体"/>
        <family val="3"/>
        <charset val="134"/>
      </rPr>
      <t>统计监测与信息服务</t>
    </r>
  </si>
  <si>
    <r>
      <rPr>
        <sz val="11"/>
        <rFont val="Times New Roman"/>
        <family val="1"/>
      </rPr>
      <t xml:space="preserve">      </t>
    </r>
    <r>
      <rPr>
        <sz val="11"/>
        <rFont val="宋体"/>
        <family val="3"/>
        <charset val="134"/>
      </rPr>
      <t>农业行业业务管理</t>
    </r>
  </si>
  <si>
    <r>
      <rPr>
        <sz val="11"/>
        <rFont val="Times New Roman"/>
        <family val="1"/>
      </rPr>
      <t xml:space="preserve">      </t>
    </r>
    <r>
      <rPr>
        <sz val="11"/>
        <rFont val="宋体"/>
        <family val="3"/>
        <charset val="134"/>
      </rPr>
      <t>对外交流与合作</t>
    </r>
  </si>
  <si>
    <r>
      <rPr>
        <sz val="11"/>
        <rFont val="Times New Roman"/>
        <family val="1"/>
      </rPr>
      <t xml:space="preserve">      </t>
    </r>
    <r>
      <rPr>
        <sz val="11"/>
        <rFont val="宋体"/>
        <family val="3"/>
        <charset val="134"/>
      </rPr>
      <t>防灾救灾</t>
    </r>
  </si>
  <si>
    <r>
      <rPr>
        <sz val="11"/>
        <rFont val="Times New Roman"/>
        <family val="1"/>
      </rPr>
      <t xml:space="preserve">      </t>
    </r>
    <r>
      <rPr>
        <sz val="11"/>
        <rFont val="宋体"/>
        <family val="3"/>
        <charset val="134"/>
      </rPr>
      <t>稳定农民收入补贴</t>
    </r>
  </si>
  <si>
    <r>
      <rPr>
        <sz val="11"/>
        <rFont val="Times New Roman"/>
        <family val="1"/>
      </rPr>
      <t xml:space="preserve">      </t>
    </r>
    <r>
      <rPr>
        <sz val="11"/>
        <rFont val="宋体"/>
        <family val="3"/>
        <charset val="134"/>
      </rPr>
      <t>农业结构调整补贴</t>
    </r>
  </si>
  <si>
    <r>
      <rPr>
        <sz val="11"/>
        <rFont val="Times New Roman"/>
        <family val="1"/>
      </rPr>
      <t xml:space="preserve">      </t>
    </r>
    <r>
      <rPr>
        <sz val="11"/>
        <rFont val="宋体"/>
        <family val="3"/>
        <charset val="134"/>
      </rPr>
      <t>农业生产支持补贴</t>
    </r>
  </si>
  <si>
    <r>
      <rPr>
        <sz val="11"/>
        <rFont val="Times New Roman"/>
        <family val="1"/>
      </rPr>
      <t xml:space="preserve">      </t>
    </r>
    <r>
      <rPr>
        <sz val="11"/>
        <rFont val="宋体"/>
        <family val="3"/>
        <charset val="134"/>
      </rPr>
      <t>农业组织化与产业化经营</t>
    </r>
  </si>
  <si>
    <r>
      <rPr>
        <sz val="11"/>
        <rFont val="Times New Roman"/>
        <family val="1"/>
      </rPr>
      <t xml:space="preserve">      </t>
    </r>
    <r>
      <rPr>
        <sz val="11"/>
        <rFont val="宋体"/>
        <family val="3"/>
        <charset val="134"/>
      </rPr>
      <t>农产品加工与促销</t>
    </r>
  </si>
  <si>
    <r>
      <rPr>
        <sz val="11"/>
        <rFont val="Times New Roman"/>
        <family val="1"/>
      </rPr>
      <t xml:space="preserve">      </t>
    </r>
    <r>
      <rPr>
        <sz val="11"/>
        <rFont val="宋体"/>
        <family val="3"/>
        <charset val="134"/>
      </rPr>
      <t>农村公益事业</t>
    </r>
  </si>
  <si>
    <r>
      <rPr>
        <sz val="11"/>
        <rFont val="Times New Roman"/>
        <family val="1"/>
      </rPr>
      <t xml:space="preserve">      </t>
    </r>
    <r>
      <rPr>
        <sz val="11"/>
        <rFont val="宋体"/>
        <family val="3"/>
        <charset val="134"/>
      </rPr>
      <t>农业资源保护修复与利用</t>
    </r>
  </si>
  <si>
    <r>
      <rPr>
        <sz val="11"/>
        <rFont val="Times New Roman"/>
        <family val="1"/>
      </rPr>
      <t xml:space="preserve">      </t>
    </r>
    <r>
      <rPr>
        <sz val="11"/>
        <rFont val="宋体"/>
        <family val="3"/>
        <charset val="134"/>
      </rPr>
      <t>农村道路建设</t>
    </r>
  </si>
  <si>
    <r>
      <rPr>
        <sz val="11"/>
        <rFont val="Times New Roman"/>
        <family val="1"/>
      </rPr>
      <t xml:space="preserve">      </t>
    </r>
    <r>
      <rPr>
        <sz val="11"/>
        <rFont val="宋体"/>
        <family val="3"/>
        <charset val="134"/>
      </rPr>
      <t>成品油价格改革对渔业的补贴</t>
    </r>
  </si>
  <si>
    <r>
      <rPr>
        <sz val="11"/>
        <rFont val="Times New Roman"/>
        <family val="1"/>
      </rPr>
      <t xml:space="preserve">      </t>
    </r>
    <r>
      <rPr>
        <sz val="11"/>
        <rFont val="宋体"/>
        <family val="3"/>
        <charset val="134"/>
      </rPr>
      <t>对高校毕业生到基层任职补助</t>
    </r>
  </si>
  <si>
    <r>
      <rPr>
        <sz val="11"/>
        <rFont val="Times New Roman"/>
        <family val="1"/>
      </rPr>
      <t xml:space="preserve">      </t>
    </r>
    <r>
      <rPr>
        <sz val="11"/>
        <rFont val="宋体"/>
        <family val="3"/>
        <charset val="134"/>
      </rPr>
      <t>其他农业</t>
    </r>
  </si>
  <si>
    <r>
      <rPr>
        <sz val="11"/>
        <rFont val="Times New Roman"/>
        <family val="1"/>
      </rPr>
      <t xml:space="preserve">    </t>
    </r>
    <r>
      <rPr>
        <sz val="11"/>
        <rFont val="宋体"/>
        <family val="3"/>
        <charset val="134"/>
      </rPr>
      <t>林业和草原</t>
    </r>
  </si>
  <si>
    <r>
      <rPr>
        <sz val="11"/>
        <rFont val="Times New Roman"/>
        <family val="1"/>
      </rPr>
      <t xml:space="preserve">      </t>
    </r>
    <r>
      <rPr>
        <sz val="11"/>
        <rFont val="宋体"/>
        <family val="3"/>
        <charset val="134"/>
      </rPr>
      <t>事业机构</t>
    </r>
  </si>
  <si>
    <r>
      <rPr>
        <sz val="11"/>
        <rFont val="Times New Roman"/>
        <family val="1"/>
      </rPr>
      <t xml:space="preserve">      </t>
    </r>
    <r>
      <rPr>
        <sz val="11"/>
        <rFont val="宋体"/>
        <family val="3"/>
        <charset val="134"/>
      </rPr>
      <t>森林培育</t>
    </r>
  </si>
  <si>
    <r>
      <rPr>
        <sz val="11"/>
        <rFont val="Times New Roman"/>
        <family val="1"/>
      </rPr>
      <t xml:space="preserve">      </t>
    </r>
    <r>
      <rPr>
        <sz val="11"/>
        <rFont val="宋体"/>
        <family val="3"/>
        <charset val="134"/>
      </rPr>
      <t>技术推广与转化</t>
    </r>
  </si>
  <si>
    <r>
      <rPr>
        <sz val="11"/>
        <rFont val="Times New Roman"/>
        <family val="1"/>
      </rPr>
      <t xml:space="preserve">      </t>
    </r>
    <r>
      <rPr>
        <sz val="11"/>
        <rFont val="宋体"/>
        <family val="3"/>
        <charset val="134"/>
      </rPr>
      <t>森林资源管理</t>
    </r>
  </si>
  <si>
    <r>
      <rPr>
        <sz val="11"/>
        <rFont val="Times New Roman"/>
        <family val="1"/>
      </rPr>
      <t xml:space="preserve">      </t>
    </r>
    <r>
      <rPr>
        <sz val="11"/>
        <rFont val="宋体"/>
        <family val="3"/>
        <charset val="134"/>
      </rPr>
      <t>森林生态效益补偿</t>
    </r>
  </si>
  <si>
    <r>
      <rPr>
        <sz val="11"/>
        <rFont val="Times New Roman"/>
        <family val="1"/>
      </rPr>
      <t xml:space="preserve">      </t>
    </r>
    <r>
      <rPr>
        <sz val="11"/>
        <rFont val="宋体"/>
        <family val="3"/>
        <charset val="134"/>
      </rPr>
      <t>自然保护区等管理</t>
    </r>
  </si>
  <si>
    <r>
      <rPr>
        <sz val="11"/>
        <rFont val="Times New Roman"/>
        <family val="1"/>
      </rPr>
      <t xml:space="preserve">      </t>
    </r>
    <r>
      <rPr>
        <sz val="11"/>
        <rFont val="宋体"/>
        <family val="3"/>
        <charset val="134"/>
      </rPr>
      <t>动植物保护</t>
    </r>
  </si>
  <si>
    <r>
      <rPr>
        <sz val="11"/>
        <rFont val="Times New Roman"/>
        <family val="1"/>
      </rPr>
      <t xml:space="preserve">      </t>
    </r>
    <r>
      <rPr>
        <sz val="11"/>
        <rFont val="宋体"/>
        <family val="3"/>
        <charset val="134"/>
      </rPr>
      <t>湿地保护</t>
    </r>
  </si>
  <si>
    <r>
      <rPr>
        <sz val="11"/>
        <rFont val="Times New Roman"/>
        <family val="1"/>
      </rPr>
      <t xml:space="preserve">      </t>
    </r>
    <r>
      <rPr>
        <sz val="11"/>
        <rFont val="宋体"/>
        <family val="3"/>
        <charset val="134"/>
      </rPr>
      <t>执法与监督</t>
    </r>
  </si>
  <si>
    <r>
      <rPr>
        <sz val="11"/>
        <rFont val="Times New Roman"/>
        <family val="1"/>
      </rPr>
      <t xml:space="preserve">      </t>
    </r>
    <r>
      <rPr>
        <sz val="11"/>
        <rFont val="宋体"/>
        <family val="3"/>
        <charset val="134"/>
      </rPr>
      <t>防沙治沙</t>
    </r>
  </si>
  <si>
    <r>
      <rPr>
        <sz val="11"/>
        <rFont val="Times New Roman"/>
        <family val="1"/>
      </rPr>
      <t xml:space="preserve">      </t>
    </r>
    <r>
      <rPr>
        <sz val="11"/>
        <rFont val="宋体"/>
        <family val="3"/>
        <charset val="134"/>
      </rPr>
      <t>对外合作与交流</t>
    </r>
  </si>
  <si>
    <r>
      <rPr>
        <sz val="11"/>
        <rFont val="Times New Roman"/>
        <family val="1"/>
      </rPr>
      <t xml:space="preserve">      </t>
    </r>
    <r>
      <rPr>
        <sz val="11"/>
        <rFont val="宋体"/>
        <family val="3"/>
        <charset val="134"/>
      </rPr>
      <t>产业化管理</t>
    </r>
  </si>
  <si>
    <r>
      <rPr>
        <sz val="11"/>
        <rFont val="Times New Roman"/>
        <family val="1"/>
      </rPr>
      <t xml:space="preserve">      </t>
    </r>
    <r>
      <rPr>
        <sz val="11"/>
        <rFont val="宋体"/>
        <family val="3"/>
        <charset val="134"/>
      </rPr>
      <t>信息管理</t>
    </r>
  </si>
  <si>
    <r>
      <rPr>
        <sz val="11"/>
        <rFont val="Times New Roman"/>
        <family val="1"/>
      </rPr>
      <t xml:space="preserve">      </t>
    </r>
    <r>
      <rPr>
        <sz val="11"/>
        <rFont val="宋体"/>
        <family val="3"/>
        <charset val="134"/>
      </rPr>
      <t>林区公共</t>
    </r>
  </si>
  <si>
    <r>
      <rPr>
        <sz val="11"/>
        <rFont val="Times New Roman"/>
        <family val="1"/>
      </rPr>
      <t xml:space="preserve">      </t>
    </r>
    <r>
      <rPr>
        <sz val="11"/>
        <rFont val="宋体"/>
        <family val="3"/>
        <charset val="134"/>
      </rPr>
      <t>贷款贴息</t>
    </r>
  </si>
  <si>
    <r>
      <rPr>
        <sz val="11"/>
        <rFont val="Times New Roman"/>
        <family val="1"/>
      </rPr>
      <t xml:space="preserve">      </t>
    </r>
    <r>
      <rPr>
        <sz val="11"/>
        <rFont val="宋体"/>
        <family val="3"/>
        <charset val="134"/>
      </rPr>
      <t>成品油价格改革对林业的补贴</t>
    </r>
  </si>
  <si>
    <r>
      <rPr>
        <sz val="11"/>
        <rFont val="Times New Roman"/>
        <family val="1"/>
      </rPr>
      <t xml:space="preserve">      </t>
    </r>
    <r>
      <rPr>
        <sz val="11"/>
        <rFont val="宋体"/>
        <family val="3"/>
        <charset val="134"/>
      </rPr>
      <t>防灾减灾</t>
    </r>
  </si>
  <si>
    <r>
      <rPr>
        <sz val="11"/>
        <rFont val="Times New Roman"/>
        <family val="1"/>
      </rPr>
      <t xml:space="preserve">      </t>
    </r>
    <r>
      <rPr>
        <sz val="11"/>
        <rFont val="宋体"/>
        <family val="3"/>
        <charset val="134"/>
      </rPr>
      <t>国家公园</t>
    </r>
  </si>
  <si>
    <r>
      <rPr>
        <sz val="11"/>
        <rFont val="Times New Roman"/>
        <family val="1"/>
      </rPr>
      <t xml:space="preserve">      </t>
    </r>
    <r>
      <rPr>
        <sz val="11"/>
        <rFont val="宋体"/>
        <family val="3"/>
        <charset val="134"/>
      </rPr>
      <t>草原管理</t>
    </r>
  </si>
  <si>
    <r>
      <rPr>
        <sz val="11"/>
        <rFont val="Times New Roman"/>
        <family val="1"/>
      </rPr>
      <t xml:space="preserve">      </t>
    </r>
    <r>
      <rPr>
        <sz val="11"/>
        <rFont val="宋体"/>
        <family val="3"/>
        <charset val="134"/>
      </rPr>
      <t>行业业务管理</t>
    </r>
  </si>
  <si>
    <r>
      <rPr>
        <sz val="11"/>
        <rFont val="Times New Roman"/>
        <family val="1"/>
      </rPr>
      <t xml:space="preserve">      </t>
    </r>
    <r>
      <rPr>
        <sz val="11"/>
        <rFont val="宋体"/>
        <family val="3"/>
        <charset val="134"/>
      </rPr>
      <t>其他林业和草原</t>
    </r>
  </si>
  <si>
    <r>
      <rPr>
        <sz val="11"/>
        <rFont val="Times New Roman"/>
        <family val="1"/>
      </rPr>
      <t xml:space="preserve">    </t>
    </r>
    <r>
      <rPr>
        <sz val="11"/>
        <rFont val="宋体"/>
        <family val="3"/>
        <charset val="134"/>
      </rPr>
      <t>水利</t>
    </r>
  </si>
  <si>
    <r>
      <rPr>
        <sz val="11"/>
        <rFont val="Times New Roman"/>
        <family val="1"/>
      </rPr>
      <t xml:space="preserve">      </t>
    </r>
    <r>
      <rPr>
        <sz val="11"/>
        <rFont val="宋体"/>
        <family val="3"/>
        <charset val="134"/>
      </rPr>
      <t>水利行业业务管理</t>
    </r>
  </si>
  <si>
    <r>
      <rPr>
        <sz val="11"/>
        <rFont val="Times New Roman"/>
        <family val="1"/>
      </rPr>
      <t xml:space="preserve">      </t>
    </r>
    <r>
      <rPr>
        <sz val="11"/>
        <rFont val="宋体"/>
        <family val="3"/>
        <charset val="134"/>
      </rPr>
      <t>水利工程建设</t>
    </r>
  </si>
  <si>
    <r>
      <rPr>
        <sz val="11"/>
        <rFont val="Times New Roman"/>
        <family val="1"/>
      </rPr>
      <t xml:space="preserve">      </t>
    </r>
    <r>
      <rPr>
        <sz val="11"/>
        <rFont val="宋体"/>
        <family val="3"/>
        <charset val="134"/>
      </rPr>
      <t>水利工程运行与维护</t>
    </r>
  </si>
  <si>
    <r>
      <rPr>
        <sz val="11"/>
        <rFont val="Times New Roman"/>
        <family val="1"/>
      </rPr>
      <t xml:space="preserve">      </t>
    </r>
    <r>
      <rPr>
        <sz val="11"/>
        <rFont val="宋体"/>
        <family val="3"/>
        <charset val="134"/>
      </rPr>
      <t>长江黄河等流域管理</t>
    </r>
  </si>
  <si>
    <r>
      <rPr>
        <sz val="11"/>
        <rFont val="Times New Roman"/>
        <family val="1"/>
      </rPr>
      <t xml:space="preserve">      </t>
    </r>
    <r>
      <rPr>
        <sz val="11"/>
        <rFont val="宋体"/>
        <family val="3"/>
        <charset val="134"/>
      </rPr>
      <t>水利前期工作</t>
    </r>
  </si>
  <si>
    <r>
      <rPr>
        <sz val="11"/>
        <rFont val="Times New Roman"/>
        <family val="1"/>
      </rPr>
      <t xml:space="preserve">      </t>
    </r>
    <r>
      <rPr>
        <sz val="11"/>
        <rFont val="宋体"/>
        <family val="3"/>
        <charset val="134"/>
      </rPr>
      <t>水利执法监督</t>
    </r>
  </si>
  <si>
    <r>
      <rPr>
        <sz val="11"/>
        <rFont val="Times New Roman"/>
        <family val="1"/>
      </rPr>
      <t xml:space="preserve">      </t>
    </r>
    <r>
      <rPr>
        <sz val="11"/>
        <rFont val="宋体"/>
        <family val="3"/>
        <charset val="134"/>
      </rPr>
      <t>水土保持</t>
    </r>
  </si>
  <si>
    <r>
      <rPr>
        <sz val="11"/>
        <rFont val="Times New Roman"/>
        <family val="1"/>
      </rPr>
      <t xml:space="preserve">      </t>
    </r>
    <r>
      <rPr>
        <sz val="11"/>
        <rFont val="宋体"/>
        <family val="3"/>
        <charset val="134"/>
      </rPr>
      <t>水资源节约管理与保护</t>
    </r>
  </si>
  <si>
    <r>
      <rPr>
        <sz val="11"/>
        <rFont val="Times New Roman"/>
        <family val="1"/>
      </rPr>
      <t xml:space="preserve">      </t>
    </r>
    <r>
      <rPr>
        <sz val="11"/>
        <rFont val="宋体"/>
        <family val="3"/>
        <charset val="134"/>
      </rPr>
      <t>水质监测</t>
    </r>
  </si>
  <si>
    <r>
      <rPr>
        <sz val="11"/>
        <rFont val="Times New Roman"/>
        <family val="1"/>
      </rPr>
      <t xml:space="preserve">      </t>
    </r>
    <r>
      <rPr>
        <sz val="11"/>
        <rFont val="宋体"/>
        <family val="3"/>
        <charset val="134"/>
      </rPr>
      <t>水文测报</t>
    </r>
  </si>
  <si>
    <r>
      <rPr>
        <sz val="11"/>
        <rFont val="Times New Roman"/>
        <family val="1"/>
      </rPr>
      <t xml:space="preserve">      </t>
    </r>
    <r>
      <rPr>
        <sz val="11"/>
        <rFont val="宋体"/>
        <family val="3"/>
        <charset val="134"/>
      </rPr>
      <t>防汛</t>
    </r>
  </si>
  <si>
    <r>
      <rPr>
        <sz val="11"/>
        <rFont val="Times New Roman"/>
        <family val="1"/>
      </rPr>
      <t xml:space="preserve">      </t>
    </r>
    <r>
      <rPr>
        <sz val="11"/>
        <rFont val="宋体"/>
        <family val="3"/>
        <charset val="134"/>
      </rPr>
      <t>抗旱</t>
    </r>
  </si>
  <si>
    <r>
      <rPr>
        <sz val="11"/>
        <rFont val="Times New Roman"/>
        <family val="1"/>
      </rPr>
      <t xml:space="preserve">      </t>
    </r>
    <r>
      <rPr>
        <sz val="11"/>
        <rFont val="宋体"/>
        <family val="3"/>
        <charset val="134"/>
      </rPr>
      <t>农田水利</t>
    </r>
  </si>
  <si>
    <r>
      <rPr>
        <sz val="11"/>
        <rFont val="Times New Roman"/>
        <family val="1"/>
      </rPr>
      <t xml:space="preserve">      </t>
    </r>
    <r>
      <rPr>
        <sz val="11"/>
        <rFont val="宋体"/>
        <family val="3"/>
        <charset val="134"/>
      </rPr>
      <t>水利技术推广</t>
    </r>
  </si>
  <si>
    <r>
      <rPr>
        <sz val="11"/>
        <rFont val="Times New Roman"/>
        <family val="1"/>
      </rPr>
      <t xml:space="preserve">      </t>
    </r>
    <r>
      <rPr>
        <sz val="11"/>
        <rFont val="宋体"/>
        <family val="3"/>
        <charset val="134"/>
      </rPr>
      <t>国际河流治理与管理</t>
    </r>
  </si>
  <si>
    <r>
      <rPr>
        <sz val="11"/>
        <rFont val="Times New Roman"/>
        <family val="1"/>
      </rPr>
      <t xml:space="preserve">      </t>
    </r>
    <r>
      <rPr>
        <sz val="11"/>
        <rFont val="宋体"/>
        <family val="3"/>
        <charset val="134"/>
      </rPr>
      <t>江河湖库水系综合整治</t>
    </r>
  </si>
  <si>
    <r>
      <rPr>
        <sz val="11"/>
        <rFont val="Times New Roman"/>
        <family val="1"/>
      </rPr>
      <t xml:space="preserve">      </t>
    </r>
    <r>
      <rPr>
        <sz val="11"/>
        <rFont val="宋体"/>
        <family val="3"/>
        <charset val="134"/>
      </rPr>
      <t>大中型水库移民后期扶持专项</t>
    </r>
  </si>
  <si>
    <r>
      <rPr>
        <sz val="11"/>
        <rFont val="Times New Roman"/>
        <family val="1"/>
      </rPr>
      <t xml:space="preserve">      </t>
    </r>
    <r>
      <rPr>
        <sz val="11"/>
        <rFont val="宋体"/>
        <family val="3"/>
        <charset val="134"/>
      </rPr>
      <t>水利安全监督</t>
    </r>
  </si>
  <si>
    <r>
      <rPr>
        <sz val="11"/>
        <rFont val="Times New Roman"/>
        <family val="1"/>
      </rPr>
      <t xml:space="preserve">      </t>
    </r>
    <r>
      <rPr>
        <sz val="11"/>
        <rFont val="宋体"/>
        <family val="3"/>
        <charset val="134"/>
      </rPr>
      <t>水利建设移民</t>
    </r>
  </si>
  <si>
    <r>
      <rPr>
        <sz val="11"/>
        <rFont val="Times New Roman"/>
        <family val="1"/>
      </rPr>
      <t xml:space="preserve">      </t>
    </r>
    <r>
      <rPr>
        <sz val="11"/>
        <rFont val="宋体"/>
        <family val="3"/>
        <charset val="134"/>
      </rPr>
      <t>农村人畜饮水</t>
    </r>
  </si>
  <si>
    <r>
      <rPr>
        <sz val="11"/>
        <rFont val="Times New Roman"/>
        <family val="1"/>
      </rPr>
      <t xml:space="preserve">      </t>
    </r>
    <r>
      <rPr>
        <sz val="11"/>
        <rFont val="宋体"/>
        <family val="3"/>
        <charset val="134"/>
      </rPr>
      <t>其他水利</t>
    </r>
  </si>
  <si>
    <r>
      <rPr>
        <sz val="11"/>
        <rFont val="Times New Roman"/>
        <family val="1"/>
      </rPr>
      <t xml:space="preserve">    </t>
    </r>
    <r>
      <rPr>
        <sz val="11"/>
        <rFont val="宋体"/>
        <family val="3"/>
        <charset val="134"/>
      </rPr>
      <t>南水北调</t>
    </r>
  </si>
  <si>
    <r>
      <rPr>
        <sz val="11"/>
        <rFont val="Times New Roman"/>
        <family val="1"/>
      </rPr>
      <t xml:space="preserve">      </t>
    </r>
    <r>
      <rPr>
        <sz val="11"/>
        <rFont val="宋体"/>
        <family val="3"/>
        <charset val="134"/>
      </rPr>
      <t>南水北调工程建设</t>
    </r>
  </si>
  <si>
    <r>
      <rPr>
        <sz val="11"/>
        <rFont val="Times New Roman"/>
        <family val="1"/>
      </rPr>
      <t xml:space="preserve">      </t>
    </r>
    <r>
      <rPr>
        <sz val="11"/>
        <rFont val="宋体"/>
        <family val="3"/>
        <charset val="134"/>
      </rPr>
      <t>政策研究与信息管理</t>
    </r>
  </si>
  <si>
    <r>
      <rPr>
        <sz val="11"/>
        <rFont val="Times New Roman"/>
        <family val="1"/>
      </rPr>
      <t xml:space="preserve">      </t>
    </r>
    <r>
      <rPr>
        <sz val="11"/>
        <rFont val="宋体"/>
        <family val="3"/>
        <charset val="134"/>
      </rPr>
      <t>工程稽查</t>
    </r>
  </si>
  <si>
    <r>
      <rPr>
        <sz val="11"/>
        <rFont val="Times New Roman"/>
        <family val="1"/>
      </rPr>
      <t xml:space="preserve">      </t>
    </r>
    <r>
      <rPr>
        <sz val="11"/>
        <rFont val="宋体"/>
        <family val="3"/>
        <charset val="134"/>
      </rPr>
      <t>前期工作</t>
    </r>
  </si>
  <si>
    <r>
      <rPr>
        <sz val="11"/>
        <rFont val="Times New Roman"/>
        <family val="1"/>
      </rPr>
      <t xml:space="preserve">      </t>
    </r>
    <r>
      <rPr>
        <sz val="11"/>
        <rFont val="宋体"/>
        <family val="3"/>
        <charset val="134"/>
      </rPr>
      <t>南水北调技术推广</t>
    </r>
  </si>
  <si>
    <r>
      <rPr>
        <sz val="11"/>
        <rFont val="Times New Roman"/>
        <family val="1"/>
      </rPr>
      <t xml:space="preserve">      </t>
    </r>
    <r>
      <rPr>
        <sz val="11"/>
        <rFont val="宋体"/>
        <family val="3"/>
        <charset val="134"/>
      </rPr>
      <t>环境、移民及水资源管理与保护</t>
    </r>
  </si>
  <si>
    <r>
      <rPr>
        <sz val="11"/>
        <rFont val="Times New Roman"/>
        <family val="1"/>
      </rPr>
      <t xml:space="preserve">      </t>
    </r>
    <r>
      <rPr>
        <sz val="11"/>
        <rFont val="宋体"/>
        <family val="3"/>
        <charset val="134"/>
      </rPr>
      <t>其他南水北调</t>
    </r>
  </si>
  <si>
    <r>
      <rPr>
        <sz val="11"/>
        <rFont val="Times New Roman"/>
        <family val="1"/>
      </rPr>
      <t xml:space="preserve">    </t>
    </r>
    <r>
      <rPr>
        <sz val="11"/>
        <rFont val="宋体"/>
        <family val="3"/>
        <charset val="134"/>
      </rPr>
      <t>扶贫</t>
    </r>
  </si>
  <si>
    <r>
      <rPr>
        <sz val="11"/>
        <rFont val="Times New Roman"/>
        <family val="1"/>
      </rPr>
      <t xml:space="preserve">      </t>
    </r>
    <r>
      <rPr>
        <sz val="11"/>
        <rFont val="宋体"/>
        <family val="3"/>
        <charset val="134"/>
      </rPr>
      <t>农村基础设施建设</t>
    </r>
  </si>
  <si>
    <r>
      <rPr>
        <sz val="11"/>
        <rFont val="Times New Roman"/>
        <family val="1"/>
      </rPr>
      <t xml:space="preserve">      </t>
    </r>
    <r>
      <rPr>
        <sz val="11"/>
        <rFont val="宋体"/>
        <family val="3"/>
        <charset val="134"/>
      </rPr>
      <t>生产发展</t>
    </r>
  </si>
  <si>
    <r>
      <rPr>
        <sz val="11"/>
        <rFont val="Times New Roman"/>
        <family val="1"/>
      </rPr>
      <t xml:space="preserve">      </t>
    </r>
    <r>
      <rPr>
        <sz val="11"/>
        <rFont val="宋体"/>
        <family val="3"/>
        <charset val="134"/>
      </rPr>
      <t>社会发展</t>
    </r>
  </si>
  <si>
    <r>
      <rPr>
        <sz val="11"/>
        <rFont val="Times New Roman"/>
        <family val="1"/>
      </rPr>
      <t xml:space="preserve">      </t>
    </r>
    <r>
      <rPr>
        <sz val="11"/>
        <rFont val="宋体"/>
        <family val="3"/>
        <charset val="134"/>
      </rPr>
      <t>扶贫贷款奖补和贴息</t>
    </r>
  </si>
  <si>
    <r>
      <rPr>
        <sz val="11"/>
        <rFont val="Times New Roman"/>
        <family val="1"/>
      </rPr>
      <t xml:space="preserve">      “</t>
    </r>
    <r>
      <rPr>
        <sz val="11"/>
        <rFont val="宋体"/>
        <family val="3"/>
        <charset val="134"/>
      </rPr>
      <t>三西</t>
    </r>
    <r>
      <rPr>
        <sz val="11"/>
        <rFont val="Times New Roman"/>
        <family val="1"/>
      </rPr>
      <t>”</t>
    </r>
    <r>
      <rPr>
        <sz val="11"/>
        <rFont val="宋体"/>
        <family val="3"/>
        <charset val="134"/>
      </rPr>
      <t>农业建设专项补助</t>
    </r>
  </si>
  <si>
    <r>
      <rPr>
        <sz val="11"/>
        <rFont val="Times New Roman"/>
        <family val="1"/>
      </rPr>
      <t xml:space="preserve">      </t>
    </r>
    <r>
      <rPr>
        <sz val="11"/>
        <rFont val="宋体"/>
        <family val="3"/>
        <charset val="134"/>
      </rPr>
      <t>扶贫事业机构</t>
    </r>
  </si>
  <si>
    <r>
      <rPr>
        <sz val="11"/>
        <rFont val="Times New Roman"/>
        <family val="1"/>
      </rPr>
      <t xml:space="preserve">      </t>
    </r>
    <r>
      <rPr>
        <sz val="11"/>
        <rFont val="宋体"/>
        <family val="3"/>
        <charset val="134"/>
      </rPr>
      <t>其他扶贫</t>
    </r>
  </si>
  <si>
    <r>
      <rPr>
        <sz val="11"/>
        <rFont val="Times New Roman"/>
        <family val="1"/>
      </rPr>
      <t xml:space="preserve">    </t>
    </r>
    <r>
      <rPr>
        <sz val="11"/>
        <rFont val="宋体"/>
        <family val="3"/>
        <charset val="134"/>
      </rPr>
      <t>农业综合开发</t>
    </r>
  </si>
  <si>
    <r>
      <rPr>
        <sz val="11"/>
        <rFont val="Times New Roman"/>
        <family val="1"/>
      </rPr>
      <t xml:space="preserve">      </t>
    </r>
    <r>
      <rPr>
        <sz val="11"/>
        <rFont val="宋体"/>
        <family val="3"/>
        <charset val="134"/>
      </rPr>
      <t>土地治理</t>
    </r>
  </si>
  <si>
    <r>
      <rPr>
        <sz val="11"/>
        <rFont val="Times New Roman"/>
        <family val="1"/>
      </rPr>
      <t xml:space="preserve">      </t>
    </r>
    <r>
      <rPr>
        <sz val="11"/>
        <rFont val="宋体"/>
        <family val="3"/>
        <charset val="134"/>
      </rPr>
      <t>产业化发展</t>
    </r>
  </si>
  <si>
    <r>
      <rPr>
        <sz val="11"/>
        <rFont val="Times New Roman"/>
        <family val="1"/>
      </rPr>
      <t xml:space="preserve">      </t>
    </r>
    <r>
      <rPr>
        <sz val="11"/>
        <rFont val="宋体"/>
        <family val="3"/>
        <charset val="134"/>
      </rPr>
      <t>创新示范</t>
    </r>
  </si>
  <si>
    <r>
      <rPr>
        <sz val="11"/>
        <rFont val="Times New Roman"/>
        <family val="1"/>
      </rPr>
      <t xml:space="preserve">      </t>
    </r>
    <r>
      <rPr>
        <sz val="11"/>
        <rFont val="宋体"/>
        <family val="3"/>
        <charset val="134"/>
      </rPr>
      <t>其他农业综合开发</t>
    </r>
  </si>
  <si>
    <r>
      <rPr>
        <sz val="11"/>
        <rFont val="Times New Roman"/>
        <family val="1"/>
      </rPr>
      <t xml:space="preserve">    </t>
    </r>
    <r>
      <rPr>
        <sz val="11"/>
        <rFont val="宋体"/>
        <family val="3"/>
        <charset val="134"/>
      </rPr>
      <t>农村综合改革</t>
    </r>
  </si>
  <si>
    <r>
      <rPr>
        <sz val="11"/>
        <rFont val="Times New Roman"/>
        <family val="1"/>
      </rPr>
      <t xml:space="preserve">      </t>
    </r>
    <r>
      <rPr>
        <sz val="11"/>
        <rFont val="宋体"/>
        <family val="3"/>
        <charset val="134"/>
      </rPr>
      <t>对村级一事一议的补助</t>
    </r>
  </si>
  <si>
    <r>
      <rPr>
        <sz val="11"/>
        <rFont val="Times New Roman"/>
        <family val="1"/>
      </rPr>
      <t xml:space="preserve">      </t>
    </r>
    <r>
      <rPr>
        <sz val="11"/>
        <rFont val="宋体"/>
        <family val="3"/>
        <charset val="134"/>
      </rPr>
      <t>国有农场办社会职能改革补助</t>
    </r>
  </si>
  <si>
    <r>
      <rPr>
        <sz val="11"/>
        <rFont val="Times New Roman"/>
        <family val="1"/>
      </rPr>
      <t xml:space="preserve">      </t>
    </r>
    <r>
      <rPr>
        <sz val="11"/>
        <rFont val="宋体"/>
        <family val="3"/>
        <charset val="134"/>
      </rPr>
      <t>对村民委员会和村党支部的补助</t>
    </r>
  </si>
  <si>
    <r>
      <rPr>
        <sz val="11"/>
        <rFont val="Times New Roman"/>
        <family val="1"/>
      </rPr>
      <t xml:space="preserve">      </t>
    </r>
    <r>
      <rPr>
        <sz val="11"/>
        <rFont val="宋体"/>
        <family val="3"/>
        <charset val="134"/>
      </rPr>
      <t>对村集体经济组织的补助</t>
    </r>
  </si>
  <si>
    <r>
      <rPr>
        <sz val="11"/>
        <rFont val="Times New Roman"/>
        <family val="1"/>
      </rPr>
      <t xml:space="preserve">      </t>
    </r>
    <r>
      <rPr>
        <sz val="11"/>
        <rFont val="宋体"/>
        <family val="3"/>
        <charset val="134"/>
      </rPr>
      <t>农村综合改革示范试点补助</t>
    </r>
  </si>
  <si>
    <r>
      <rPr>
        <sz val="11"/>
        <rFont val="Times New Roman"/>
        <family val="1"/>
      </rPr>
      <t xml:space="preserve">      </t>
    </r>
    <r>
      <rPr>
        <sz val="11"/>
        <rFont val="宋体"/>
        <family val="3"/>
        <charset val="134"/>
      </rPr>
      <t>其他农村综合改革</t>
    </r>
  </si>
  <si>
    <r>
      <rPr>
        <sz val="11"/>
        <rFont val="Times New Roman"/>
        <family val="1"/>
      </rPr>
      <t xml:space="preserve">    </t>
    </r>
    <r>
      <rPr>
        <sz val="11"/>
        <rFont val="宋体"/>
        <family val="3"/>
        <charset val="134"/>
      </rPr>
      <t>普惠金融发展</t>
    </r>
  </si>
  <si>
    <r>
      <rPr>
        <sz val="11"/>
        <rFont val="Times New Roman"/>
        <family val="1"/>
      </rPr>
      <t xml:space="preserve">      </t>
    </r>
    <r>
      <rPr>
        <sz val="11"/>
        <rFont val="宋体"/>
        <family val="3"/>
        <charset val="134"/>
      </rPr>
      <t>支持农村金融机构</t>
    </r>
  </si>
  <si>
    <r>
      <rPr>
        <sz val="11"/>
        <rFont val="Times New Roman"/>
        <family val="1"/>
      </rPr>
      <t xml:space="preserve">      </t>
    </r>
    <r>
      <rPr>
        <sz val="11"/>
        <rFont val="宋体"/>
        <family val="3"/>
        <charset val="134"/>
      </rPr>
      <t>涉农贷款增量奖励</t>
    </r>
  </si>
  <si>
    <r>
      <rPr>
        <sz val="11"/>
        <rFont val="Times New Roman"/>
        <family val="1"/>
      </rPr>
      <t xml:space="preserve">      </t>
    </r>
    <r>
      <rPr>
        <sz val="11"/>
        <rFont val="宋体"/>
        <family val="3"/>
        <charset val="134"/>
      </rPr>
      <t>农业保险保费补贴</t>
    </r>
  </si>
  <si>
    <r>
      <rPr>
        <sz val="11"/>
        <rFont val="Times New Roman"/>
        <family val="1"/>
      </rPr>
      <t xml:space="preserve">      </t>
    </r>
    <r>
      <rPr>
        <sz val="11"/>
        <rFont val="宋体"/>
        <family val="3"/>
        <charset val="134"/>
      </rPr>
      <t>创业担保贷款贴息</t>
    </r>
  </si>
  <si>
    <r>
      <rPr>
        <sz val="11"/>
        <rFont val="Times New Roman"/>
        <family val="1"/>
      </rPr>
      <t xml:space="preserve">      </t>
    </r>
    <r>
      <rPr>
        <sz val="11"/>
        <rFont val="宋体"/>
        <family val="3"/>
        <charset val="134"/>
      </rPr>
      <t>补充创业担保贷款基金</t>
    </r>
  </si>
  <si>
    <r>
      <rPr>
        <sz val="11"/>
        <rFont val="Times New Roman"/>
        <family val="1"/>
      </rPr>
      <t xml:space="preserve">      </t>
    </r>
    <r>
      <rPr>
        <sz val="11"/>
        <rFont val="宋体"/>
        <family val="3"/>
        <charset val="134"/>
      </rPr>
      <t>其他普惠金融发展</t>
    </r>
  </si>
  <si>
    <r>
      <rPr>
        <sz val="11"/>
        <rFont val="Times New Roman"/>
        <family val="1"/>
      </rPr>
      <t xml:space="preserve">    </t>
    </r>
    <r>
      <rPr>
        <sz val="11"/>
        <rFont val="宋体"/>
        <family val="3"/>
        <charset val="134"/>
      </rPr>
      <t>目标价格补贴</t>
    </r>
  </si>
  <si>
    <r>
      <rPr>
        <sz val="11"/>
        <rFont val="Times New Roman"/>
        <family val="1"/>
      </rPr>
      <t xml:space="preserve">      </t>
    </r>
    <r>
      <rPr>
        <sz val="11"/>
        <rFont val="宋体"/>
        <family val="3"/>
        <charset val="134"/>
      </rPr>
      <t>棉花目标价格补贴</t>
    </r>
  </si>
  <si>
    <r>
      <rPr>
        <sz val="11"/>
        <rFont val="Times New Roman"/>
        <family val="1"/>
      </rPr>
      <t xml:space="preserve">      </t>
    </r>
    <r>
      <rPr>
        <sz val="11"/>
        <rFont val="宋体"/>
        <family val="3"/>
        <charset val="134"/>
      </rPr>
      <t>其他目标价格补贴</t>
    </r>
  </si>
  <si>
    <r>
      <rPr>
        <sz val="11"/>
        <rFont val="Times New Roman"/>
        <family val="1"/>
      </rPr>
      <t xml:space="preserve">    </t>
    </r>
    <r>
      <rPr>
        <sz val="11"/>
        <rFont val="宋体"/>
        <family val="3"/>
        <charset val="134"/>
      </rPr>
      <t>其他农林水</t>
    </r>
  </si>
  <si>
    <r>
      <rPr>
        <sz val="11"/>
        <rFont val="Times New Roman"/>
        <family val="1"/>
      </rPr>
      <t xml:space="preserve">      </t>
    </r>
    <r>
      <rPr>
        <sz val="11"/>
        <rFont val="宋体"/>
        <family val="3"/>
        <charset val="134"/>
      </rPr>
      <t>化解其他公益性乡村债务</t>
    </r>
  </si>
  <si>
    <r>
      <rPr>
        <sz val="11"/>
        <rFont val="Times New Roman"/>
        <family val="1"/>
      </rPr>
      <t xml:space="preserve">      </t>
    </r>
    <r>
      <rPr>
        <sz val="11"/>
        <rFont val="宋体"/>
        <family val="3"/>
        <charset val="134"/>
      </rPr>
      <t>其他农林水</t>
    </r>
  </si>
  <si>
    <r>
      <rPr>
        <sz val="11"/>
        <rFont val="Times New Roman"/>
        <family val="1"/>
      </rPr>
      <t xml:space="preserve"> </t>
    </r>
    <r>
      <rPr>
        <sz val="11"/>
        <rFont val="宋体"/>
        <family val="3"/>
        <charset val="134"/>
      </rPr>
      <t>十三、</t>
    </r>
    <r>
      <rPr>
        <sz val="11"/>
        <rFont val="Times New Roman"/>
        <family val="1"/>
      </rPr>
      <t xml:space="preserve"> </t>
    </r>
    <r>
      <rPr>
        <sz val="11"/>
        <rFont val="宋体"/>
        <family val="3"/>
        <charset val="134"/>
      </rPr>
      <t>交通运输支出</t>
    </r>
  </si>
  <si>
    <r>
      <rPr>
        <sz val="11"/>
        <rFont val="Times New Roman"/>
        <family val="1"/>
      </rPr>
      <t xml:space="preserve">    </t>
    </r>
    <r>
      <rPr>
        <sz val="11"/>
        <rFont val="宋体"/>
        <family val="3"/>
        <charset val="134"/>
      </rPr>
      <t>公路水路运输</t>
    </r>
  </si>
  <si>
    <r>
      <rPr>
        <sz val="11"/>
        <rFont val="Times New Roman"/>
        <family val="1"/>
      </rPr>
      <t xml:space="preserve">      </t>
    </r>
    <r>
      <rPr>
        <sz val="11"/>
        <rFont val="宋体"/>
        <family val="3"/>
        <charset val="134"/>
      </rPr>
      <t>公路建设</t>
    </r>
  </si>
  <si>
    <r>
      <rPr>
        <sz val="11"/>
        <rFont val="Times New Roman"/>
        <family val="1"/>
      </rPr>
      <t xml:space="preserve">      </t>
    </r>
    <r>
      <rPr>
        <sz val="11"/>
        <rFont val="宋体"/>
        <family val="3"/>
        <charset val="134"/>
      </rPr>
      <t>公路养护</t>
    </r>
  </si>
  <si>
    <r>
      <rPr>
        <sz val="11"/>
        <rFont val="Times New Roman"/>
        <family val="1"/>
      </rPr>
      <t xml:space="preserve">      </t>
    </r>
    <r>
      <rPr>
        <sz val="11"/>
        <rFont val="宋体"/>
        <family val="3"/>
        <charset val="134"/>
      </rPr>
      <t>交通运输信息化建设</t>
    </r>
  </si>
  <si>
    <r>
      <rPr>
        <sz val="11"/>
        <rFont val="Times New Roman"/>
        <family val="1"/>
      </rPr>
      <t xml:space="preserve">      </t>
    </r>
    <r>
      <rPr>
        <sz val="11"/>
        <rFont val="宋体"/>
        <family val="3"/>
        <charset val="134"/>
      </rPr>
      <t>公路和运输安全</t>
    </r>
  </si>
  <si>
    <r>
      <rPr>
        <sz val="11"/>
        <rFont val="Times New Roman"/>
        <family val="1"/>
      </rPr>
      <t xml:space="preserve">      </t>
    </r>
    <r>
      <rPr>
        <sz val="11"/>
        <rFont val="宋体"/>
        <family val="3"/>
        <charset val="134"/>
      </rPr>
      <t>公路还贷专项</t>
    </r>
  </si>
  <si>
    <r>
      <rPr>
        <sz val="11"/>
        <rFont val="Times New Roman"/>
        <family val="1"/>
      </rPr>
      <t xml:space="preserve">      </t>
    </r>
    <r>
      <rPr>
        <sz val="11"/>
        <rFont val="宋体"/>
        <family val="3"/>
        <charset val="134"/>
      </rPr>
      <t>公路运输管理</t>
    </r>
  </si>
  <si>
    <r>
      <rPr>
        <sz val="11"/>
        <rFont val="Times New Roman"/>
        <family val="1"/>
      </rPr>
      <t xml:space="preserve">      </t>
    </r>
    <r>
      <rPr>
        <sz val="11"/>
        <rFont val="宋体"/>
        <family val="3"/>
        <charset val="134"/>
      </rPr>
      <t>公路和运输技术标准化建设</t>
    </r>
  </si>
  <si>
    <r>
      <rPr>
        <sz val="11"/>
        <rFont val="Times New Roman"/>
        <family val="1"/>
      </rPr>
      <t xml:space="preserve">      </t>
    </r>
    <r>
      <rPr>
        <sz val="11"/>
        <rFont val="宋体"/>
        <family val="3"/>
        <charset val="134"/>
      </rPr>
      <t>港口设施</t>
    </r>
  </si>
  <si>
    <r>
      <rPr>
        <sz val="11"/>
        <rFont val="Times New Roman"/>
        <family val="1"/>
      </rPr>
      <t xml:space="preserve">      </t>
    </r>
    <r>
      <rPr>
        <sz val="11"/>
        <rFont val="宋体"/>
        <family val="3"/>
        <charset val="134"/>
      </rPr>
      <t>航道维护</t>
    </r>
  </si>
  <si>
    <r>
      <rPr>
        <sz val="11"/>
        <rFont val="Times New Roman"/>
        <family val="1"/>
      </rPr>
      <t xml:space="preserve">      </t>
    </r>
    <r>
      <rPr>
        <sz val="11"/>
        <rFont val="宋体"/>
        <family val="3"/>
        <charset val="134"/>
      </rPr>
      <t>船舶检验</t>
    </r>
  </si>
  <si>
    <r>
      <rPr>
        <sz val="11"/>
        <rFont val="Times New Roman"/>
        <family val="1"/>
      </rPr>
      <t xml:space="preserve">      </t>
    </r>
    <r>
      <rPr>
        <sz val="11"/>
        <rFont val="宋体"/>
        <family val="3"/>
        <charset val="134"/>
      </rPr>
      <t>救助打捞</t>
    </r>
  </si>
  <si>
    <r>
      <rPr>
        <sz val="11"/>
        <rFont val="Times New Roman"/>
        <family val="1"/>
      </rPr>
      <t xml:space="preserve">      </t>
    </r>
    <r>
      <rPr>
        <sz val="11"/>
        <rFont val="宋体"/>
        <family val="3"/>
        <charset val="134"/>
      </rPr>
      <t>内河运输</t>
    </r>
  </si>
  <si>
    <r>
      <rPr>
        <sz val="11"/>
        <rFont val="Times New Roman"/>
        <family val="1"/>
      </rPr>
      <t xml:space="preserve">      </t>
    </r>
    <r>
      <rPr>
        <sz val="11"/>
        <rFont val="宋体"/>
        <family val="3"/>
        <charset val="134"/>
      </rPr>
      <t>远洋运输</t>
    </r>
  </si>
  <si>
    <r>
      <rPr>
        <sz val="11"/>
        <rFont val="Times New Roman"/>
        <family val="1"/>
      </rPr>
      <t xml:space="preserve">      </t>
    </r>
    <r>
      <rPr>
        <sz val="11"/>
        <rFont val="宋体"/>
        <family val="3"/>
        <charset val="134"/>
      </rPr>
      <t>海事管理</t>
    </r>
  </si>
  <si>
    <r>
      <rPr>
        <sz val="11"/>
        <rFont val="Times New Roman"/>
        <family val="1"/>
      </rPr>
      <t xml:space="preserve">      </t>
    </r>
    <r>
      <rPr>
        <sz val="11"/>
        <rFont val="宋体"/>
        <family val="3"/>
        <charset val="134"/>
      </rPr>
      <t>航标事业发展</t>
    </r>
  </si>
  <si>
    <r>
      <rPr>
        <sz val="11"/>
        <rFont val="Times New Roman"/>
        <family val="1"/>
      </rPr>
      <t xml:space="preserve">      </t>
    </r>
    <r>
      <rPr>
        <sz val="11"/>
        <rFont val="宋体"/>
        <family val="3"/>
        <charset val="134"/>
      </rPr>
      <t>水路运输管理</t>
    </r>
  </si>
  <si>
    <r>
      <rPr>
        <sz val="11"/>
        <rFont val="Times New Roman"/>
        <family val="1"/>
      </rPr>
      <t xml:space="preserve">      </t>
    </r>
    <r>
      <rPr>
        <sz val="11"/>
        <rFont val="宋体"/>
        <family val="3"/>
        <charset val="134"/>
      </rPr>
      <t>口岸建设</t>
    </r>
  </si>
  <si>
    <r>
      <rPr>
        <sz val="11"/>
        <rFont val="Times New Roman"/>
        <family val="1"/>
      </rPr>
      <t xml:space="preserve">      </t>
    </r>
    <r>
      <rPr>
        <sz val="11"/>
        <rFont val="宋体"/>
        <family val="3"/>
        <charset val="134"/>
      </rPr>
      <t>取消政府还贷二级公路收费专项</t>
    </r>
  </si>
  <si>
    <r>
      <rPr>
        <sz val="11"/>
        <rFont val="Times New Roman"/>
        <family val="1"/>
      </rPr>
      <t xml:space="preserve">      </t>
    </r>
    <r>
      <rPr>
        <sz val="11"/>
        <rFont val="宋体"/>
        <family val="3"/>
        <charset val="134"/>
      </rPr>
      <t>其他公路水路运输</t>
    </r>
  </si>
  <si>
    <r>
      <rPr>
        <sz val="11"/>
        <rFont val="Times New Roman"/>
        <family val="1"/>
      </rPr>
      <t xml:space="preserve">    </t>
    </r>
    <r>
      <rPr>
        <sz val="11"/>
        <rFont val="宋体"/>
        <family val="3"/>
        <charset val="134"/>
      </rPr>
      <t>铁路运输</t>
    </r>
  </si>
  <si>
    <r>
      <rPr>
        <sz val="11"/>
        <rFont val="Times New Roman"/>
        <family val="1"/>
      </rPr>
      <t xml:space="preserve">      </t>
    </r>
    <r>
      <rPr>
        <sz val="11"/>
        <rFont val="宋体"/>
        <family val="3"/>
        <charset val="134"/>
      </rPr>
      <t>铁路路网建设</t>
    </r>
  </si>
  <si>
    <r>
      <rPr>
        <sz val="11"/>
        <rFont val="Times New Roman"/>
        <family val="1"/>
      </rPr>
      <t xml:space="preserve">      </t>
    </r>
    <r>
      <rPr>
        <sz val="11"/>
        <rFont val="宋体"/>
        <family val="3"/>
        <charset val="134"/>
      </rPr>
      <t>铁路还贷专项</t>
    </r>
  </si>
  <si>
    <r>
      <rPr>
        <sz val="11"/>
        <rFont val="Times New Roman"/>
        <family val="1"/>
      </rPr>
      <t xml:space="preserve">      </t>
    </r>
    <r>
      <rPr>
        <sz val="11"/>
        <rFont val="宋体"/>
        <family val="3"/>
        <charset val="134"/>
      </rPr>
      <t>铁路安全</t>
    </r>
  </si>
  <si>
    <r>
      <rPr>
        <sz val="11"/>
        <rFont val="Times New Roman"/>
        <family val="1"/>
      </rPr>
      <t xml:space="preserve">      </t>
    </r>
    <r>
      <rPr>
        <sz val="11"/>
        <rFont val="宋体"/>
        <family val="3"/>
        <charset val="134"/>
      </rPr>
      <t>铁路专项运输</t>
    </r>
  </si>
  <si>
    <r>
      <rPr>
        <sz val="11"/>
        <rFont val="Times New Roman"/>
        <family val="1"/>
      </rPr>
      <t xml:space="preserve">      </t>
    </r>
    <r>
      <rPr>
        <sz val="11"/>
        <rFont val="宋体"/>
        <family val="3"/>
        <charset val="134"/>
      </rPr>
      <t>行业监管</t>
    </r>
  </si>
  <si>
    <r>
      <rPr>
        <sz val="11"/>
        <rFont val="Times New Roman"/>
        <family val="1"/>
      </rPr>
      <t xml:space="preserve">      </t>
    </r>
    <r>
      <rPr>
        <sz val="11"/>
        <rFont val="宋体"/>
        <family val="3"/>
        <charset val="134"/>
      </rPr>
      <t>其他铁路运输</t>
    </r>
  </si>
  <si>
    <r>
      <rPr>
        <sz val="11"/>
        <rFont val="Times New Roman"/>
        <family val="1"/>
      </rPr>
      <t xml:space="preserve">    </t>
    </r>
    <r>
      <rPr>
        <sz val="11"/>
        <rFont val="宋体"/>
        <family val="3"/>
        <charset val="134"/>
      </rPr>
      <t>民用航空运输</t>
    </r>
  </si>
  <si>
    <r>
      <rPr>
        <sz val="11"/>
        <rFont val="Times New Roman"/>
        <family val="1"/>
      </rPr>
      <t xml:space="preserve">      </t>
    </r>
    <r>
      <rPr>
        <sz val="11"/>
        <rFont val="宋体"/>
        <family val="3"/>
        <charset val="134"/>
      </rPr>
      <t>机场建设</t>
    </r>
  </si>
  <si>
    <r>
      <rPr>
        <sz val="11"/>
        <rFont val="Times New Roman"/>
        <family val="1"/>
      </rPr>
      <t xml:space="preserve">      </t>
    </r>
    <r>
      <rPr>
        <sz val="11"/>
        <rFont val="宋体"/>
        <family val="3"/>
        <charset val="134"/>
      </rPr>
      <t>空管系统建设</t>
    </r>
  </si>
  <si>
    <r>
      <rPr>
        <sz val="11"/>
        <rFont val="Times New Roman"/>
        <family val="1"/>
      </rPr>
      <t xml:space="preserve">      </t>
    </r>
    <r>
      <rPr>
        <sz val="11"/>
        <rFont val="宋体"/>
        <family val="3"/>
        <charset val="134"/>
      </rPr>
      <t>民航还贷专项</t>
    </r>
  </si>
  <si>
    <r>
      <rPr>
        <sz val="11"/>
        <rFont val="Times New Roman"/>
        <family val="1"/>
      </rPr>
      <t xml:space="preserve">      </t>
    </r>
    <r>
      <rPr>
        <sz val="11"/>
        <rFont val="宋体"/>
        <family val="3"/>
        <charset val="134"/>
      </rPr>
      <t>民用航空安全</t>
    </r>
  </si>
  <si>
    <r>
      <rPr>
        <sz val="11"/>
        <rFont val="Times New Roman"/>
        <family val="1"/>
      </rPr>
      <t xml:space="preserve">      </t>
    </r>
    <r>
      <rPr>
        <sz val="11"/>
        <rFont val="宋体"/>
        <family val="3"/>
        <charset val="134"/>
      </rPr>
      <t>民航专项运输</t>
    </r>
  </si>
  <si>
    <r>
      <rPr>
        <sz val="11"/>
        <rFont val="Times New Roman"/>
        <family val="1"/>
      </rPr>
      <t xml:space="preserve">      </t>
    </r>
    <r>
      <rPr>
        <sz val="11"/>
        <rFont val="宋体"/>
        <family val="3"/>
        <charset val="134"/>
      </rPr>
      <t>其他民用航空运输</t>
    </r>
  </si>
  <si>
    <r>
      <rPr>
        <sz val="11"/>
        <rFont val="Times New Roman"/>
        <family val="1"/>
      </rPr>
      <t xml:space="preserve">    </t>
    </r>
    <r>
      <rPr>
        <sz val="11"/>
        <rFont val="宋体"/>
        <family val="3"/>
        <charset val="134"/>
      </rPr>
      <t>成品油价格改革对交通运输的补贴</t>
    </r>
  </si>
  <si>
    <r>
      <rPr>
        <sz val="11"/>
        <rFont val="Times New Roman"/>
        <family val="1"/>
      </rPr>
      <t xml:space="preserve">      </t>
    </r>
    <r>
      <rPr>
        <sz val="11"/>
        <rFont val="宋体"/>
        <family val="3"/>
        <charset val="134"/>
      </rPr>
      <t>对城市公交的补贴</t>
    </r>
  </si>
  <si>
    <r>
      <rPr>
        <sz val="11"/>
        <rFont val="Times New Roman"/>
        <family val="1"/>
      </rPr>
      <t xml:space="preserve">      </t>
    </r>
    <r>
      <rPr>
        <sz val="11"/>
        <rFont val="宋体"/>
        <family val="3"/>
        <charset val="134"/>
      </rPr>
      <t>对农村道路客运的补贴</t>
    </r>
  </si>
  <si>
    <r>
      <rPr>
        <sz val="11"/>
        <rFont val="Times New Roman"/>
        <family val="1"/>
      </rPr>
      <t xml:space="preserve">      </t>
    </r>
    <r>
      <rPr>
        <sz val="11"/>
        <rFont val="宋体"/>
        <family val="3"/>
        <charset val="134"/>
      </rPr>
      <t>对出租车的补贴</t>
    </r>
  </si>
  <si>
    <r>
      <rPr>
        <sz val="11"/>
        <rFont val="Times New Roman"/>
        <family val="1"/>
      </rPr>
      <t xml:space="preserve">      </t>
    </r>
    <r>
      <rPr>
        <sz val="11"/>
        <rFont val="宋体"/>
        <family val="3"/>
        <charset val="134"/>
      </rPr>
      <t>成品油价格改革补贴其他</t>
    </r>
  </si>
  <si>
    <r>
      <rPr>
        <sz val="11"/>
        <rFont val="Times New Roman"/>
        <family val="1"/>
      </rPr>
      <t xml:space="preserve">    </t>
    </r>
    <r>
      <rPr>
        <sz val="11"/>
        <rFont val="宋体"/>
        <family val="3"/>
        <charset val="134"/>
      </rPr>
      <t>邮政业</t>
    </r>
  </si>
  <si>
    <r>
      <rPr>
        <sz val="11"/>
        <rFont val="Times New Roman"/>
        <family val="1"/>
      </rPr>
      <t xml:space="preserve">      </t>
    </r>
    <r>
      <rPr>
        <sz val="11"/>
        <rFont val="宋体"/>
        <family val="3"/>
        <charset val="134"/>
      </rPr>
      <t>邮政普遍服务与特殊服务</t>
    </r>
  </si>
  <si>
    <r>
      <rPr>
        <sz val="11"/>
        <rFont val="Times New Roman"/>
        <family val="1"/>
      </rPr>
      <t xml:space="preserve">      </t>
    </r>
    <r>
      <rPr>
        <sz val="11"/>
        <rFont val="宋体"/>
        <family val="3"/>
        <charset val="134"/>
      </rPr>
      <t>其他邮政业</t>
    </r>
  </si>
  <si>
    <r>
      <rPr>
        <sz val="11"/>
        <rFont val="Times New Roman"/>
        <family val="1"/>
      </rPr>
      <t xml:space="preserve">    </t>
    </r>
    <r>
      <rPr>
        <sz val="11"/>
        <rFont val="宋体"/>
        <family val="3"/>
        <charset val="134"/>
      </rPr>
      <t>车辆购置税</t>
    </r>
  </si>
  <si>
    <r>
      <rPr>
        <sz val="11"/>
        <rFont val="Times New Roman"/>
        <family val="1"/>
      </rPr>
      <t xml:space="preserve">      </t>
    </r>
    <r>
      <rPr>
        <sz val="11"/>
        <rFont val="宋体"/>
        <family val="3"/>
        <charset val="134"/>
      </rPr>
      <t>车辆购置税用于公路等基础设施建设</t>
    </r>
  </si>
  <si>
    <r>
      <rPr>
        <sz val="11"/>
        <rFont val="Times New Roman"/>
        <family val="1"/>
      </rPr>
      <t xml:space="preserve">      </t>
    </r>
    <r>
      <rPr>
        <sz val="11"/>
        <rFont val="宋体"/>
        <family val="3"/>
        <charset val="134"/>
      </rPr>
      <t>车辆购置税用于农村公路建设</t>
    </r>
  </si>
  <si>
    <r>
      <rPr>
        <sz val="11"/>
        <rFont val="Times New Roman"/>
        <family val="1"/>
      </rPr>
      <t xml:space="preserve">      </t>
    </r>
    <r>
      <rPr>
        <sz val="11"/>
        <rFont val="宋体"/>
        <family val="3"/>
        <charset val="134"/>
      </rPr>
      <t>车辆购置税用于老旧汽车报废更新补贴</t>
    </r>
  </si>
  <si>
    <r>
      <rPr>
        <sz val="11"/>
        <rFont val="Times New Roman"/>
        <family val="1"/>
      </rPr>
      <t xml:space="preserve">      </t>
    </r>
    <r>
      <rPr>
        <sz val="11"/>
        <rFont val="宋体"/>
        <family val="3"/>
        <charset val="134"/>
      </rPr>
      <t>车辆购置税其他</t>
    </r>
  </si>
  <si>
    <r>
      <rPr>
        <sz val="11"/>
        <rFont val="Times New Roman"/>
        <family val="1"/>
      </rPr>
      <t xml:space="preserve">    </t>
    </r>
    <r>
      <rPr>
        <sz val="11"/>
        <rFont val="宋体"/>
        <family val="3"/>
        <charset val="134"/>
      </rPr>
      <t>其他交通运输</t>
    </r>
  </si>
  <si>
    <r>
      <rPr>
        <sz val="11"/>
        <rFont val="Times New Roman"/>
        <family val="1"/>
      </rPr>
      <t xml:space="preserve">      </t>
    </r>
    <r>
      <rPr>
        <sz val="11"/>
        <rFont val="宋体"/>
        <family val="3"/>
        <charset val="134"/>
      </rPr>
      <t>公共交通运营补助</t>
    </r>
  </si>
  <si>
    <r>
      <rPr>
        <sz val="11"/>
        <rFont val="Times New Roman"/>
        <family val="1"/>
      </rPr>
      <t xml:space="preserve">      </t>
    </r>
    <r>
      <rPr>
        <sz val="11"/>
        <rFont val="宋体"/>
        <family val="3"/>
        <charset val="134"/>
      </rPr>
      <t>其他交通运输</t>
    </r>
  </si>
  <si>
    <r>
      <rPr>
        <sz val="11"/>
        <rFont val="Times New Roman"/>
        <family val="1"/>
      </rPr>
      <t xml:space="preserve">  </t>
    </r>
    <r>
      <rPr>
        <sz val="11"/>
        <rFont val="宋体"/>
        <family val="3"/>
        <charset val="134"/>
      </rPr>
      <t>十四、资源勘探信息等支出</t>
    </r>
  </si>
  <si>
    <r>
      <rPr>
        <sz val="11"/>
        <rFont val="Times New Roman"/>
        <family val="1"/>
      </rPr>
      <t xml:space="preserve">    </t>
    </r>
    <r>
      <rPr>
        <sz val="11"/>
        <rFont val="宋体"/>
        <family val="3"/>
        <charset val="134"/>
      </rPr>
      <t>资源勘探开发</t>
    </r>
  </si>
  <si>
    <r>
      <rPr>
        <sz val="11"/>
        <rFont val="Times New Roman"/>
        <family val="1"/>
      </rPr>
      <t xml:space="preserve">      </t>
    </r>
    <r>
      <rPr>
        <sz val="11"/>
        <rFont val="宋体"/>
        <family val="3"/>
        <charset val="134"/>
      </rPr>
      <t>煤炭勘探开采和洗选</t>
    </r>
  </si>
  <si>
    <r>
      <rPr>
        <sz val="11"/>
        <rFont val="Times New Roman"/>
        <family val="1"/>
      </rPr>
      <t xml:space="preserve">      </t>
    </r>
    <r>
      <rPr>
        <sz val="11"/>
        <rFont val="宋体"/>
        <family val="3"/>
        <charset val="134"/>
      </rPr>
      <t>石油和天然气勘探开采</t>
    </r>
  </si>
  <si>
    <r>
      <rPr>
        <sz val="11"/>
        <rFont val="Times New Roman"/>
        <family val="1"/>
      </rPr>
      <t xml:space="preserve">      </t>
    </r>
    <r>
      <rPr>
        <sz val="11"/>
        <rFont val="宋体"/>
        <family val="3"/>
        <charset val="134"/>
      </rPr>
      <t>黑色金属矿勘探和采选</t>
    </r>
  </si>
  <si>
    <r>
      <rPr>
        <sz val="11"/>
        <rFont val="Times New Roman"/>
        <family val="1"/>
      </rPr>
      <t xml:space="preserve">      </t>
    </r>
    <r>
      <rPr>
        <sz val="11"/>
        <rFont val="宋体"/>
        <family val="3"/>
        <charset val="134"/>
      </rPr>
      <t>有色金属矿勘探和采选</t>
    </r>
  </si>
  <si>
    <r>
      <rPr>
        <sz val="11"/>
        <rFont val="Times New Roman"/>
        <family val="1"/>
      </rPr>
      <t xml:space="preserve">      </t>
    </r>
    <r>
      <rPr>
        <sz val="11"/>
        <rFont val="宋体"/>
        <family val="3"/>
        <charset val="134"/>
      </rPr>
      <t>非金属矿勘探和采选</t>
    </r>
  </si>
  <si>
    <r>
      <rPr>
        <sz val="11"/>
        <rFont val="Times New Roman"/>
        <family val="1"/>
      </rPr>
      <t xml:space="preserve">      </t>
    </r>
    <r>
      <rPr>
        <sz val="11"/>
        <rFont val="宋体"/>
        <family val="3"/>
        <charset val="134"/>
      </rPr>
      <t>其他资源勘探业</t>
    </r>
  </si>
  <si>
    <r>
      <rPr>
        <sz val="11"/>
        <rFont val="Times New Roman"/>
        <family val="1"/>
      </rPr>
      <t xml:space="preserve">    </t>
    </r>
    <r>
      <rPr>
        <sz val="11"/>
        <rFont val="宋体"/>
        <family val="3"/>
        <charset val="134"/>
      </rPr>
      <t>制造业</t>
    </r>
  </si>
  <si>
    <r>
      <rPr>
        <sz val="11"/>
        <rFont val="Times New Roman"/>
        <family val="1"/>
      </rPr>
      <t xml:space="preserve">      </t>
    </r>
    <r>
      <rPr>
        <sz val="11"/>
        <rFont val="宋体"/>
        <family val="3"/>
        <charset val="134"/>
      </rPr>
      <t>纺织业</t>
    </r>
  </si>
  <si>
    <r>
      <rPr>
        <sz val="11"/>
        <rFont val="Times New Roman"/>
        <family val="1"/>
      </rPr>
      <t xml:space="preserve">      </t>
    </r>
    <r>
      <rPr>
        <sz val="11"/>
        <rFont val="宋体"/>
        <family val="3"/>
        <charset val="134"/>
      </rPr>
      <t>医药制造业</t>
    </r>
  </si>
  <si>
    <r>
      <rPr>
        <sz val="11"/>
        <rFont val="Times New Roman"/>
        <family val="1"/>
      </rPr>
      <t xml:space="preserve">      </t>
    </r>
    <r>
      <rPr>
        <sz val="11"/>
        <rFont val="宋体"/>
        <family val="3"/>
        <charset val="134"/>
      </rPr>
      <t>非金属矿物制品业</t>
    </r>
  </si>
  <si>
    <r>
      <rPr>
        <sz val="11"/>
        <rFont val="Times New Roman"/>
        <family val="1"/>
      </rPr>
      <t xml:space="preserve">      </t>
    </r>
    <r>
      <rPr>
        <sz val="11"/>
        <rFont val="宋体"/>
        <family val="3"/>
        <charset val="134"/>
      </rPr>
      <t>通信设备、计算机及其他电子设备制造业</t>
    </r>
  </si>
  <si>
    <r>
      <rPr>
        <sz val="11"/>
        <rFont val="Times New Roman"/>
        <family val="1"/>
      </rPr>
      <t xml:space="preserve">      </t>
    </r>
    <r>
      <rPr>
        <sz val="11"/>
        <rFont val="宋体"/>
        <family val="3"/>
        <charset val="134"/>
      </rPr>
      <t>交通运输设备制造业</t>
    </r>
  </si>
  <si>
    <r>
      <rPr>
        <sz val="11"/>
        <rFont val="Times New Roman"/>
        <family val="1"/>
      </rPr>
      <t xml:space="preserve">      </t>
    </r>
    <r>
      <rPr>
        <sz val="11"/>
        <rFont val="宋体"/>
        <family val="3"/>
        <charset val="134"/>
      </rPr>
      <t>电气机械及器材制造业</t>
    </r>
  </si>
  <si>
    <r>
      <rPr>
        <sz val="11"/>
        <rFont val="Times New Roman"/>
        <family val="1"/>
      </rPr>
      <t xml:space="preserve">      </t>
    </r>
    <r>
      <rPr>
        <sz val="11"/>
        <rFont val="宋体"/>
        <family val="3"/>
        <charset val="134"/>
      </rPr>
      <t>工艺品及其他制造业</t>
    </r>
  </si>
  <si>
    <r>
      <rPr>
        <sz val="11"/>
        <rFont val="Times New Roman"/>
        <family val="1"/>
      </rPr>
      <t xml:space="preserve">      </t>
    </r>
    <r>
      <rPr>
        <sz val="11"/>
        <rFont val="宋体"/>
        <family val="3"/>
        <charset val="134"/>
      </rPr>
      <t>石油加工、炼焦及核燃料加工业</t>
    </r>
  </si>
  <si>
    <r>
      <rPr>
        <sz val="11"/>
        <rFont val="Times New Roman"/>
        <family val="1"/>
      </rPr>
      <t xml:space="preserve">      </t>
    </r>
    <r>
      <rPr>
        <sz val="11"/>
        <rFont val="宋体"/>
        <family val="3"/>
        <charset val="134"/>
      </rPr>
      <t>化学原料及化学制品制造业</t>
    </r>
  </si>
  <si>
    <r>
      <rPr>
        <sz val="11"/>
        <rFont val="Times New Roman"/>
        <family val="1"/>
      </rPr>
      <t xml:space="preserve">      </t>
    </r>
    <r>
      <rPr>
        <sz val="11"/>
        <rFont val="宋体"/>
        <family val="3"/>
        <charset val="134"/>
      </rPr>
      <t>黑色金属冶炼及压延加工业</t>
    </r>
  </si>
  <si>
    <r>
      <rPr>
        <sz val="11"/>
        <rFont val="Times New Roman"/>
        <family val="1"/>
      </rPr>
      <t xml:space="preserve">      </t>
    </r>
    <r>
      <rPr>
        <sz val="11"/>
        <rFont val="宋体"/>
        <family val="3"/>
        <charset val="134"/>
      </rPr>
      <t>有色金属冶炼及压延加工业</t>
    </r>
  </si>
  <si>
    <r>
      <rPr>
        <sz val="11"/>
        <rFont val="Times New Roman"/>
        <family val="1"/>
      </rPr>
      <t xml:space="preserve">      </t>
    </r>
    <r>
      <rPr>
        <sz val="11"/>
        <rFont val="宋体"/>
        <family val="3"/>
        <charset val="134"/>
      </rPr>
      <t>其他制造业</t>
    </r>
  </si>
  <si>
    <r>
      <rPr>
        <sz val="11"/>
        <rFont val="Times New Roman"/>
        <family val="1"/>
      </rPr>
      <t xml:space="preserve">    </t>
    </r>
    <r>
      <rPr>
        <sz val="11"/>
        <rFont val="宋体"/>
        <family val="3"/>
        <charset val="134"/>
      </rPr>
      <t>建筑业</t>
    </r>
  </si>
  <si>
    <r>
      <rPr>
        <sz val="11"/>
        <rFont val="Times New Roman"/>
        <family val="1"/>
      </rPr>
      <t xml:space="preserve">      </t>
    </r>
    <r>
      <rPr>
        <sz val="11"/>
        <rFont val="宋体"/>
        <family val="3"/>
        <charset val="134"/>
      </rPr>
      <t>其他建筑业</t>
    </r>
  </si>
  <si>
    <r>
      <rPr>
        <sz val="11"/>
        <rFont val="Times New Roman"/>
        <family val="1"/>
      </rPr>
      <t xml:space="preserve">    </t>
    </r>
    <r>
      <rPr>
        <sz val="11"/>
        <rFont val="宋体"/>
        <family val="3"/>
        <charset val="134"/>
      </rPr>
      <t>工业和信息产业监管</t>
    </r>
  </si>
  <si>
    <r>
      <rPr>
        <sz val="11"/>
        <rFont val="Times New Roman"/>
        <family val="1"/>
      </rPr>
      <t xml:space="preserve">      </t>
    </r>
    <r>
      <rPr>
        <sz val="11"/>
        <rFont val="宋体"/>
        <family val="3"/>
        <charset val="134"/>
      </rPr>
      <t>战备应急</t>
    </r>
  </si>
  <si>
    <r>
      <rPr>
        <sz val="11"/>
        <rFont val="Times New Roman"/>
        <family val="1"/>
      </rPr>
      <t xml:space="preserve">      </t>
    </r>
    <r>
      <rPr>
        <sz val="11"/>
        <rFont val="宋体"/>
        <family val="3"/>
        <charset val="134"/>
      </rPr>
      <t>信息安全建设</t>
    </r>
  </si>
  <si>
    <r>
      <rPr>
        <sz val="11"/>
        <rFont val="Times New Roman"/>
        <family val="1"/>
      </rPr>
      <t xml:space="preserve">      </t>
    </r>
    <r>
      <rPr>
        <sz val="11"/>
        <rFont val="宋体"/>
        <family val="3"/>
        <charset val="134"/>
      </rPr>
      <t>专用通信</t>
    </r>
  </si>
  <si>
    <r>
      <rPr>
        <sz val="11"/>
        <rFont val="Times New Roman"/>
        <family val="1"/>
      </rPr>
      <t xml:space="preserve">      </t>
    </r>
    <r>
      <rPr>
        <sz val="11"/>
        <rFont val="宋体"/>
        <family val="3"/>
        <charset val="134"/>
      </rPr>
      <t>无线电监管</t>
    </r>
  </si>
  <si>
    <r>
      <rPr>
        <sz val="11"/>
        <rFont val="Times New Roman"/>
        <family val="1"/>
      </rPr>
      <t xml:space="preserve">      </t>
    </r>
    <r>
      <rPr>
        <sz val="11"/>
        <rFont val="宋体"/>
        <family val="3"/>
        <charset val="134"/>
      </rPr>
      <t>工业和信息产业战略研究与标准制定</t>
    </r>
  </si>
  <si>
    <r>
      <rPr>
        <sz val="11"/>
        <rFont val="Times New Roman"/>
        <family val="1"/>
      </rPr>
      <t xml:space="preserve">      </t>
    </r>
    <r>
      <rPr>
        <sz val="11"/>
        <rFont val="宋体"/>
        <family val="3"/>
        <charset val="134"/>
      </rPr>
      <t>工业和信息产业支持</t>
    </r>
  </si>
  <si>
    <r>
      <rPr>
        <sz val="11"/>
        <rFont val="Times New Roman"/>
        <family val="1"/>
      </rPr>
      <t xml:space="preserve">      </t>
    </r>
    <r>
      <rPr>
        <sz val="11"/>
        <rFont val="宋体"/>
        <family val="3"/>
        <charset val="134"/>
      </rPr>
      <t>电子专项工程</t>
    </r>
  </si>
  <si>
    <r>
      <rPr>
        <sz val="11"/>
        <rFont val="Times New Roman"/>
        <family val="1"/>
      </rPr>
      <t xml:space="preserve">      </t>
    </r>
    <r>
      <rPr>
        <sz val="11"/>
        <rFont val="宋体"/>
        <family val="3"/>
        <charset val="134"/>
      </rPr>
      <t>技术基础研究</t>
    </r>
  </si>
  <si>
    <r>
      <rPr>
        <sz val="11"/>
        <rFont val="Times New Roman"/>
        <family val="1"/>
      </rPr>
      <t xml:space="preserve">      </t>
    </r>
    <r>
      <rPr>
        <sz val="11"/>
        <rFont val="宋体"/>
        <family val="3"/>
        <charset val="134"/>
      </rPr>
      <t>其他工业和信息产业监管</t>
    </r>
  </si>
  <si>
    <r>
      <rPr>
        <sz val="11"/>
        <rFont val="Times New Roman"/>
        <family val="1"/>
      </rPr>
      <t xml:space="preserve">    </t>
    </r>
    <r>
      <rPr>
        <sz val="11"/>
        <rFont val="宋体"/>
        <family val="3"/>
        <charset val="134"/>
      </rPr>
      <t>国有资产监管</t>
    </r>
  </si>
  <si>
    <r>
      <rPr>
        <sz val="11"/>
        <rFont val="Times New Roman"/>
        <family val="1"/>
      </rPr>
      <t xml:space="preserve">      </t>
    </r>
    <r>
      <rPr>
        <sz val="11"/>
        <rFont val="宋体"/>
        <family val="3"/>
        <charset val="134"/>
      </rPr>
      <t>国有企业监事会专项</t>
    </r>
  </si>
  <si>
    <r>
      <rPr>
        <sz val="11"/>
        <rFont val="Times New Roman"/>
        <family val="1"/>
      </rPr>
      <t xml:space="preserve">      </t>
    </r>
    <r>
      <rPr>
        <sz val="11"/>
        <rFont val="宋体"/>
        <family val="3"/>
        <charset val="134"/>
      </rPr>
      <t>中央企业专项管理</t>
    </r>
  </si>
  <si>
    <r>
      <rPr>
        <sz val="11"/>
        <rFont val="Times New Roman"/>
        <family val="1"/>
      </rPr>
      <t xml:space="preserve">      </t>
    </r>
    <r>
      <rPr>
        <sz val="11"/>
        <rFont val="宋体"/>
        <family val="3"/>
        <charset val="134"/>
      </rPr>
      <t>其他国有资产监管</t>
    </r>
  </si>
  <si>
    <r>
      <rPr>
        <sz val="11"/>
        <rFont val="Times New Roman"/>
        <family val="1"/>
      </rPr>
      <t xml:space="preserve">    </t>
    </r>
    <r>
      <rPr>
        <sz val="11"/>
        <rFont val="宋体"/>
        <family val="3"/>
        <charset val="134"/>
      </rPr>
      <t>支持中小企业发展和管理</t>
    </r>
  </si>
  <si>
    <r>
      <rPr>
        <sz val="11"/>
        <rFont val="Times New Roman"/>
        <family val="1"/>
      </rPr>
      <t xml:space="preserve">      </t>
    </r>
    <r>
      <rPr>
        <sz val="11"/>
        <rFont val="宋体"/>
        <family val="3"/>
        <charset val="134"/>
      </rPr>
      <t>科技型中小企业技术创新基金</t>
    </r>
  </si>
  <si>
    <r>
      <rPr>
        <sz val="11"/>
        <rFont val="Times New Roman"/>
        <family val="1"/>
      </rPr>
      <t xml:space="preserve">      </t>
    </r>
    <r>
      <rPr>
        <sz val="11"/>
        <rFont val="宋体"/>
        <family val="3"/>
        <charset val="134"/>
      </rPr>
      <t>中小企业发展专项</t>
    </r>
  </si>
  <si>
    <r>
      <rPr>
        <sz val="11"/>
        <rFont val="Times New Roman"/>
        <family val="1"/>
      </rPr>
      <t xml:space="preserve">      </t>
    </r>
    <r>
      <rPr>
        <sz val="11"/>
        <rFont val="宋体"/>
        <family val="3"/>
        <charset val="134"/>
      </rPr>
      <t>其他支持中小企业发展和管理</t>
    </r>
  </si>
  <si>
    <r>
      <rPr>
        <sz val="11"/>
        <rFont val="Times New Roman"/>
        <family val="1"/>
      </rPr>
      <t xml:space="preserve">    </t>
    </r>
    <r>
      <rPr>
        <sz val="11"/>
        <rFont val="宋体"/>
        <family val="3"/>
        <charset val="134"/>
      </rPr>
      <t>其他资源勘探信息等</t>
    </r>
  </si>
  <si>
    <r>
      <rPr>
        <sz val="11"/>
        <rFont val="Times New Roman"/>
        <family val="1"/>
      </rPr>
      <t xml:space="preserve">      </t>
    </r>
    <r>
      <rPr>
        <sz val="11"/>
        <rFont val="宋体"/>
        <family val="3"/>
        <charset val="134"/>
      </rPr>
      <t>黄金事务</t>
    </r>
  </si>
  <si>
    <r>
      <rPr>
        <sz val="11"/>
        <rFont val="Times New Roman"/>
        <family val="1"/>
      </rPr>
      <t xml:space="preserve">      </t>
    </r>
    <r>
      <rPr>
        <sz val="11"/>
        <rFont val="宋体"/>
        <family val="3"/>
        <charset val="134"/>
      </rPr>
      <t>技术改造</t>
    </r>
  </si>
  <si>
    <r>
      <rPr>
        <sz val="11"/>
        <rFont val="Times New Roman"/>
        <family val="1"/>
      </rPr>
      <t xml:space="preserve">      </t>
    </r>
    <r>
      <rPr>
        <sz val="11"/>
        <rFont val="宋体"/>
        <family val="3"/>
        <charset val="134"/>
      </rPr>
      <t>中药材扶持资金</t>
    </r>
  </si>
  <si>
    <r>
      <rPr>
        <sz val="11"/>
        <rFont val="Times New Roman"/>
        <family val="1"/>
      </rPr>
      <t xml:space="preserve">      </t>
    </r>
    <r>
      <rPr>
        <sz val="11"/>
        <rFont val="宋体"/>
        <family val="3"/>
        <charset val="134"/>
      </rPr>
      <t>重点产业振兴和技术改造项目贷款贴息</t>
    </r>
  </si>
  <si>
    <r>
      <rPr>
        <sz val="11"/>
        <rFont val="Times New Roman"/>
        <family val="1"/>
      </rPr>
      <t xml:space="preserve">      </t>
    </r>
    <r>
      <rPr>
        <sz val="11"/>
        <rFont val="宋体"/>
        <family val="3"/>
        <charset val="134"/>
      </rPr>
      <t>其他资源勘探信息等</t>
    </r>
  </si>
  <si>
    <r>
      <rPr>
        <sz val="11"/>
        <rFont val="Times New Roman"/>
        <family val="1"/>
      </rPr>
      <t xml:space="preserve">  </t>
    </r>
    <r>
      <rPr>
        <sz val="11"/>
        <rFont val="宋体"/>
        <family val="3"/>
        <charset val="134"/>
      </rPr>
      <t>十五、商业服务业等支出</t>
    </r>
  </si>
  <si>
    <r>
      <rPr>
        <sz val="11"/>
        <rFont val="Times New Roman"/>
        <family val="1"/>
      </rPr>
      <t xml:space="preserve">    </t>
    </r>
    <r>
      <rPr>
        <sz val="11"/>
        <rFont val="宋体"/>
        <family val="3"/>
        <charset val="134"/>
      </rPr>
      <t>商业流通事务</t>
    </r>
  </si>
  <si>
    <r>
      <rPr>
        <sz val="11"/>
        <rFont val="Times New Roman"/>
        <family val="1"/>
      </rPr>
      <t xml:space="preserve">      </t>
    </r>
    <r>
      <rPr>
        <sz val="11"/>
        <rFont val="宋体"/>
        <family val="3"/>
        <charset val="134"/>
      </rPr>
      <t>食品流通安全补贴</t>
    </r>
  </si>
  <si>
    <r>
      <rPr>
        <sz val="11"/>
        <rFont val="Times New Roman"/>
        <family val="1"/>
      </rPr>
      <t xml:space="preserve">      </t>
    </r>
    <r>
      <rPr>
        <sz val="11"/>
        <rFont val="宋体"/>
        <family val="3"/>
        <charset val="134"/>
      </rPr>
      <t>市场监测及信息管理</t>
    </r>
  </si>
  <si>
    <r>
      <rPr>
        <sz val="11"/>
        <rFont val="Times New Roman"/>
        <family val="1"/>
      </rPr>
      <t xml:space="preserve">      </t>
    </r>
    <r>
      <rPr>
        <sz val="11"/>
        <rFont val="宋体"/>
        <family val="3"/>
        <charset val="134"/>
      </rPr>
      <t>民贸企业补贴</t>
    </r>
  </si>
  <si>
    <r>
      <rPr>
        <sz val="11"/>
        <rFont val="Times New Roman"/>
        <family val="1"/>
      </rPr>
      <t xml:space="preserve">      </t>
    </r>
    <r>
      <rPr>
        <sz val="11"/>
        <rFont val="宋体"/>
        <family val="3"/>
        <charset val="134"/>
      </rPr>
      <t>民贸民品贷款贴息</t>
    </r>
  </si>
  <si>
    <r>
      <rPr>
        <sz val="11"/>
        <rFont val="Times New Roman"/>
        <family val="1"/>
      </rPr>
      <t xml:space="preserve">      </t>
    </r>
    <r>
      <rPr>
        <sz val="11"/>
        <rFont val="宋体"/>
        <family val="3"/>
        <charset val="134"/>
      </rPr>
      <t>其他商业流通事务</t>
    </r>
  </si>
  <si>
    <r>
      <rPr>
        <sz val="11"/>
        <rFont val="Times New Roman"/>
        <family val="1"/>
      </rPr>
      <t xml:space="preserve">    </t>
    </r>
    <r>
      <rPr>
        <sz val="11"/>
        <rFont val="宋体"/>
        <family val="3"/>
        <charset val="134"/>
      </rPr>
      <t>涉外发展服务</t>
    </r>
  </si>
  <si>
    <r>
      <rPr>
        <sz val="11"/>
        <rFont val="Times New Roman"/>
        <family val="1"/>
      </rPr>
      <t xml:space="preserve">      </t>
    </r>
    <r>
      <rPr>
        <sz val="11"/>
        <rFont val="宋体"/>
        <family val="3"/>
        <charset val="134"/>
      </rPr>
      <t>外商投资环境建设补助资金</t>
    </r>
  </si>
  <si>
    <r>
      <rPr>
        <sz val="11"/>
        <rFont val="Times New Roman"/>
        <family val="1"/>
      </rPr>
      <t xml:space="preserve">      </t>
    </r>
    <r>
      <rPr>
        <sz val="11"/>
        <rFont val="宋体"/>
        <family val="3"/>
        <charset val="134"/>
      </rPr>
      <t>其他涉外发展服务</t>
    </r>
  </si>
  <si>
    <r>
      <rPr>
        <sz val="11"/>
        <rFont val="Times New Roman"/>
        <family val="1"/>
      </rPr>
      <t xml:space="preserve">    </t>
    </r>
    <r>
      <rPr>
        <sz val="11"/>
        <rFont val="宋体"/>
        <family val="3"/>
        <charset val="134"/>
      </rPr>
      <t>其他商业服务业等</t>
    </r>
  </si>
  <si>
    <r>
      <rPr>
        <sz val="11"/>
        <rFont val="Times New Roman"/>
        <family val="1"/>
      </rPr>
      <t xml:space="preserve">      </t>
    </r>
    <r>
      <rPr>
        <sz val="11"/>
        <rFont val="宋体"/>
        <family val="3"/>
        <charset val="134"/>
      </rPr>
      <t>服务业基础设施建设</t>
    </r>
  </si>
  <si>
    <r>
      <rPr>
        <sz val="11"/>
        <rFont val="Times New Roman"/>
        <family val="1"/>
      </rPr>
      <t xml:space="preserve">      </t>
    </r>
    <r>
      <rPr>
        <sz val="11"/>
        <rFont val="宋体"/>
        <family val="3"/>
        <charset val="134"/>
      </rPr>
      <t>其他商业服务业等</t>
    </r>
  </si>
  <si>
    <r>
      <rPr>
        <sz val="11"/>
        <rFont val="Times New Roman"/>
        <family val="1"/>
      </rPr>
      <t xml:space="preserve">  </t>
    </r>
    <r>
      <rPr>
        <sz val="11"/>
        <rFont val="宋体"/>
        <family val="3"/>
        <charset val="134"/>
      </rPr>
      <t>十六、金融支出</t>
    </r>
  </si>
  <si>
    <r>
      <rPr>
        <sz val="11"/>
        <rFont val="Times New Roman"/>
        <family val="1"/>
      </rPr>
      <t xml:space="preserve">    </t>
    </r>
    <r>
      <rPr>
        <sz val="11"/>
        <rFont val="宋体"/>
        <family val="3"/>
        <charset val="134"/>
      </rPr>
      <t>金融部门行政</t>
    </r>
  </si>
  <si>
    <r>
      <rPr>
        <sz val="11"/>
        <rFont val="Times New Roman"/>
        <family val="1"/>
      </rPr>
      <t xml:space="preserve">      </t>
    </r>
    <r>
      <rPr>
        <sz val="11"/>
        <rFont val="宋体"/>
        <family val="3"/>
        <charset val="134"/>
      </rPr>
      <t>安全防卫</t>
    </r>
  </si>
  <si>
    <r>
      <rPr>
        <sz val="11"/>
        <rFont val="Times New Roman"/>
        <family val="1"/>
      </rPr>
      <t xml:space="preserve">      </t>
    </r>
    <r>
      <rPr>
        <sz val="11"/>
        <rFont val="宋体"/>
        <family val="3"/>
        <charset val="134"/>
      </rPr>
      <t>金融部门其他行政</t>
    </r>
  </si>
  <si>
    <r>
      <rPr>
        <sz val="11"/>
        <rFont val="Times New Roman"/>
        <family val="1"/>
      </rPr>
      <t xml:space="preserve">    </t>
    </r>
    <r>
      <rPr>
        <sz val="11"/>
        <rFont val="宋体"/>
        <family val="3"/>
        <charset val="134"/>
      </rPr>
      <t>金融部门监管</t>
    </r>
  </si>
  <si>
    <r>
      <rPr>
        <sz val="11"/>
        <rFont val="Times New Roman"/>
        <family val="1"/>
      </rPr>
      <t xml:space="preserve">      </t>
    </r>
    <r>
      <rPr>
        <sz val="11"/>
        <rFont val="宋体"/>
        <family val="3"/>
        <charset val="134"/>
      </rPr>
      <t>货币发行</t>
    </r>
  </si>
  <si>
    <r>
      <rPr>
        <sz val="11"/>
        <rFont val="Times New Roman"/>
        <family val="1"/>
      </rPr>
      <t xml:space="preserve">      </t>
    </r>
    <r>
      <rPr>
        <sz val="11"/>
        <rFont val="宋体"/>
        <family val="3"/>
        <charset val="134"/>
      </rPr>
      <t>金融服务</t>
    </r>
  </si>
  <si>
    <r>
      <rPr>
        <sz val="11"/>
        <rFont val="Times New Roman"/>
        <family val="1"/>
      </rPr>
      <t xml:space="preserve">      </t>
    </r>
    <r>
      <rPr>
        <sz val="11"/>
        <rFont val="宋体"/>
        <family val="3"/>
        <charset val="134"/>
      </rPr>
      <t>反假币</t>
    </r>
  </si>
  <si>
    <r>
      <rPr>
        <sz val="11"/>
        <rFont val="Times New Roman"/>
        <family val="1"/>
      </rPr>
      <t xml:space="preserve">      </t>
    </r>
    <r>
      <rPr>
        <sz val="11"/>
        <rFont val="宋体"/>
        <family val="3"/>
        <charset val="134"/>
      </rPr>
      <t>重点金融机构监管</t>
    </r>
  </si>
  <si>
    <r>
      <rPr>
        <sz val="11"/>
        <rFont val="Times New Roman"/>
        <family val="1"/>
      </rPr>
      <t xml:space="preserve">      </t>
    </r>
    <r>
      <rPr>
        <sz val="11"/>
        <rFont val="宋体"/>
        <family val="3"/>
        <charset val="134"/>
      </rPr>
      <t>金融稽查与案件处理</t>
    </r>
  </si>
  <si>
    <r>
      <rPr>
        <sz val="11"/>
        <rFont val="Times New Roman"/>
        <family val="1"/>
      </rPr>
      <t xml:space="preserve">      </t>
    </r>
    <r>
      <rPr>
        <sz val="11"/>
        <rFont val="宋体"/>
        <family val="3"/>
        <charset val="134"/>
      </rPr>
      <t>金融行业电子化建设</t>
    </r>
  </si>
  <si>
    <r>
      <rPr>
        <sz val="11"/>
        <rFont val="Times New Roman"/>
        <family val="1"/>
      </rPr>
      <t xml:space="preserve">      </t>
    </r>
    <r>
      <rPr>
        <sz val="11"/>
        <rFont val="宋体"/>
        <family val="3"/>
        <charset val="134"/>
      </rPr>
      <t>从业人员资格考试</t>
    </r>
  </si>
  <si>
    <r>
      <rPr>
        <sz val="11"/>
        <rFont val="Times New Roman"/>
        <family val="1"/>
      </rPr>
      <t xml:space="preserve">      </t>
    </r>
    <r>
      <rPr>
        <sz val="11"/>
        <rFont val="宋体"/>
        <family val="3"/>
        <charset val="134"/>
      </rPr>
      <t>反洗钱</t>
    </r>
  </si>
  <si>
    <r>
      <rPr>
        <sz val="11"/>
        <rFont val="Times New Roman"/>
        <family val="1"/>
      </rPr>
      <t xml:space="preserve">      </t>
    </r>
    <r>
      <rPr>
        <sz val="11"/>
        <rFont val="宋体"/>
        <family val="3"/>
        <charset val="134"/>
      </rPr>
      <t>金融部门其他监管</t>
    </r>
  </si>
  <si>
    <r>
      <rPr>
        <sz val="11"/>
        <rFont val="Times New Roman"/>
        <family val="1"/>
      </rPr>
      <t xml:space="preserve">    </t>
    </r>
    <r>
      <rPr>
        <sz val="11"/>
        <rFont val="宋体"/>
        <family val="3"/>
        <charset val="134"/>
      </rPr>
      <t>金融发展</t>
    </r>
  </si>
  <si>
    <r>
      <rPr>
        <sz val="11"/>
        <rFont val="Times New Roman"/>
        <family val="1"/>
      </rPr>
      <t xml:space="preserve">      </t>
    </r>
    <r>
      <rPr>
        <sz val="11"/>
        <rFont val="宋体"/>
        <family val="3"/>
        <charset val="134"/>
      </rPr>
      <t>政策性银行亏损补贴</t>
    </r>
  </si>
  <si>
    <r>
      <rPr>
        <sz val="11"/>
        <rFont val="Times New Roman"/>
        <family val="1"/>
      </rPr>
      <t xml:space="preserve">      </t>
    </r>
    <r>
      <rPr>
        <sz val="11"/>
        <rFont val="宋体"/>
        <family val="3"/>
        <charset val="134"/>
      </rPr>
      <t>利息费用补贴</t>
    </r>
  </si>
  <si>
    <r>
      <rPr>
        <sz val="11"/>
        <rFont val="Times New Roman"/>
        <family val="1"/>
      </rPr>
      <t xml:space="preserve">      </t>
    </r>
    <r>
      <rPr>
        <sz val="11"/>
        <rFont val="宋体"/>
        <family val="3"/>
        <charset val="134"/>
      </rPr>
      <t>补充资本金</t>
    </r>
  </si>
  <si>
    <r>
      <rPr>
        <sz val="11"/>
        <rFont val="Times New Roman"/>
        <family val="1"/>
      </rPr>
      <t xml:space="preserve">      </t>
    </r>
    <r>
      <rPr>
        <sz val="11"/>
        <rFont val="宋体"/>
        <family val="3"/>
        <charset val="134"/>
      </rPr>
      <t>风险基金补助</t>
    </r>
  </si>
  <si>
    <r>
      <rPr>
        <sz val="11"/>
        <rFont val="Times New Roman"/>
        <family val="1"/>
      </rPr>
      <t xml:space="preserve">      </t>
    </r>
    <r>
      <rPr>
        <sz val="11"/>
        <rFont val="宋体"/>
        <family val="3"/>
        <charset val="134"/>
      </rPr>
      <t>其他金融发展</t>
    </r>
  </si>
  <si>
    <r>
      <rPr>
        <sz val="11"/>
        <rFont val="Times New Roman"/>
        <family val="1"/>
      </rPr>
      <t xml:space="preserve">    </t>
    </r>
    <r>
      <rPr>
        <sz val="11"/>
        <rFont val="宋体"/>
        <family val="3"/>
        <charset val="134"/>
      </rPr>
      <t>金融调控</t>
    </r>
  </si>
  <si>
    <r>
      <rPr>
        <sz val="11"/>
        <rFont val="Times New Roman"/>
        <family val="1"/>
      </rPr>
      <t xml:space="preserve">      </t>
    </r>
    <r>
      <rPr>
        <sz val="11"/>
        <rFont val="宋体"/>
        <family val="3"/>
        <charset val="134"/>
      </rPr>
      <t>中央银行亏损补贴</t>
    </r>
  </si>
  <si>
    <r>
      <rPr>
        <sz val="11"/>
        <rFont val="Times New Roman"/>
        <family val="1"/>
      </rPr>
      <t xml:space="preserve">      </t>
    </r>
    <r>
      <rPr>
        <sz val="11"/>
        <rFont val="宋体"/>
        <family val="3"/>
        <charset val="134"/>
      </rPr>
      <t>其他金融调控</t>
    </r>
  </si>
  <si>
    <r>
      <rPr>
        <sz val="11"/>
        <rFont val="Times New Roman"/>
        <family val="1"/>
      </rPr>
      <t xml:space="preserve">    </t>
    </r>
    <r>
      <rPr>
        <sz val="11"/>
        <rFont val="宋体"/>
        <family val="3"/>
        <charset val="134"/>
      </rPr>
      <t>其他金融</t>
    </r>
  </si>
  <si>
    <r>
      <rPr>
        <sz val="11"/>
        <rFont val="Times New Roman"/>
        <family val="1"/>
      </rPr>
      <t xml:space="preserve">      </t>
    </r>
    <r>
      <rPr>
        <sz val="11"/>
        <rFont val="宋体"/>
        <family val="3"/>
        <charset val="134"/>
      </rPr>
      <t>其他金融</t>
    </r>
  </si>
  <si>
    <r>
      <rPr>
        <sz val="11"/>
        <rFont val="Times New Roman"/>
        <family val="1"/>
      </rPr>
      <t xml:space="preserve">  </t>
    </r>
    <r>
      <rPr>
        <sz val="11"/>
        <rFont val="宋体"/>
        <family val="3"/>
        <charset val="134"/>
      </rPr>
      <t>十七、援助其他地区支出</t>
    </r>
  </si>
  <si>
    <r>
      <rPr>
        <sz val="11"/>
        <rFont val="Times New Roman"/>
        <family val="1"/>
      </rPr>
      <t xml:space="preserve">    </t>
    </r>
    <r>
      <rPr>
        <sz val="11"/>
        <rFont val="宋体"/>
        <family val="3"/>
        <charset val="134"/>
      </rPr>
      <t>一般公共服务</t>
    </r>
  </si>
  <si>
    <r>
      <rPr>
        <sz val="11"/>
        <rFont val="Times New Roman"/>
        <family val="1"/>
      </rPr>
      <t xml:space="preserve">    </t>
    </r>
    <r>
      <rPr>
        <sz val="11"/>
        <rFont val="宋体"/>
        <family val="3"/>
        <charset val="134"/>
      </rPr>
      <t>教育</t>
    </r>
  </si>
  <si>
    <r>
      <rPr>
        <sz val="11"/>
        <rFont val="Times New Roman"/>
        <family val="1"/>
      </rPr>
      <t xml:space="preserve">    </t>
    </r>
    <r>
      <rPr>
        <sz val="11"/>
        <rFont val="宋体"/>
        <family val="3"/>
        <charset val="134"/>
      </rPr>
      <t>文化体育与传媒</t>
    </r>
  </si>
  <si>
    <r>
      <rPr>
        <sz val="11"/>
        <rFont val="Times New Roman"/>
        <family val="1"/>
      </rPr>
      <t xml:space="preserve">    </t>
    </r>
    <r>
      <rPr>
        <sz val="11"/>
        <rFont val="宋体"/>
        <family val="3"/>
        <charset val="134"/>
      </rPr>
      <t>医疗卫生</t>
    </r>
  </si>
  <si>
    <r>
      <rPr>
        <sz val="11"/>
        <rFont val="Times New Roman"/>
        <family val="1"/>
      </rPr>
      <t xml:space="preserve">    </t>
    </r>
    <r>
      <rPr>
        <sz val="11"/>
        <rFont val="宋体"/>
        <family val="3"/>
        <charset val="134"/>
      </rPr>
      <t>节能环保</t>
    </r>
  </si>
  <si>
    <r>
      <rPr>
        <sz val="11"/>
        <rFont val="Times New Roman"/>
        <family val="1"/>
      </rPr>
      <t xml:space="preserve">    </t>
    </r>
    <r>
      <rPr>
        <sz val="11"/>
        <rFont val="宋体"/>
        <family val="3"/>
        <charset val="134"/>
      </rPr>
      <t>交通运输</t>
    </r>
  </si>
  <si>
    <r>
      <rPr>
        <sz val="11"/>
        <rFont val="Times New Roman"/>
        <family val="1"/>
      </rPr>
      <t xml:space="preserve">    </t>
    </r>
    <r>
      <rPr>
        <sz val="11"/>
        <rFont val="宋体"/>
        <family val="3"/>
        <charset val="134"/>
      </rPr>
      <t>住房保障</t>
    </r>
  </si>
  <si>
    <r>
      <rPr>
        <sz val="11"/>
        <rFont val="Times New Roman"/>
        <family val="1"/>
      </rPr>
      <t xml:space="preserve">    </t>
    </r>
    <r>
      <rPr>
        <sz val="11"/>
        <rFont val="宋体"/>
        <family val="3"/>
        <charset val="134"/>
      </rPr>
      <t>其他</t>
    </r>
  </si>
  <si>
    <r>
      <rPr>
        <sz val="11"/>
        <rFont val="Times New Roman"/>
        <family val="1"/>
      </rPr>
      <t xml:space="preserve">  </t>
    </r>
    <r>
      <rPr>
        <sz val="11"/>
        <rFont val="宋体"/>
        <family val="3"/>
        <charset val="134"/>
      </rPr>
      <t>十八、自然资源海洋气象等支出</t>
    </r>
  </si>
  <si>
    <r>
      <rPr>
        <sz val="11"/>
        <rFont val="Times New Roman"/>
        <family val="1"/>
      </rPr>
      <t xml:space="preserve">    </t>
    </r>
    <r>
      <rPr>
        <sz val="11"/>
        <rFont val="宋体"/>
        <family val="3"/>
        <charset val="134"/>
      </rPr>
      <t>自然资源事务</t>
    </r>
  </si>
  <si>
    <r>
      <rPr>
        <sz val="11"/>
        <rFont val="Times New Roman"/>
        <family val="1"/>
      </rPr>
      <t xml:space="preserve">      </t>
    </r>
    <r>
      <rPr>
        <sz val="11"/>
        <rFont val="宋体"/>
        <family val="3"/>
        <charset val="134"/>
      </rPr>
      <t>自然资源规划及管理</t>
    </r>
  </si>
  <si>
    <r>
      <rPr>
        <sz val="11"/>
        <rFont val="Times New Roman"/>
        <family val="1"/>
      </rPr>
      <t xml:space="preserve">      </t>
    </r>
    <r>
      <rPr>
        <sz val="11"/>
        <rFont val="宋体"/>
        <family val="3"/>
        <charset val="134"/>
      </rPr>
      <t>土地资源调查</t>
    </r>
  </si>
  <si>
    <r>
      <rPr>
        <sz val="11"/>
        <rFont val="Times New Roman"/>
        <family val="1"/>
      </rPr>
      <t xml:space="preserve">      </t>
    </r>
    <r>
      <rPr>
        <sz val="11"/>
        <rFont val="宋体"/>
        <family val="3"/>
        <charset val="134"/>
      </rPr>
      <t>土地资源利用与保护</t>
    </r>
  </si>
  <si>
    <r>
      <rPr>
        <sz val="11"/>
        <rFont val="Times New Roman"/>
        <family val="1"/>
      </rPr>
      <t xml:space="preserve">      </t>
    </r>
    <r>
      <rPr>
        <sz val="11"/>
        <rFont val="宋体"/>
        <family val="3"/>
        <charset val="134"/>
      </rPr>
      <t>自然资源社会公益服务</t>
    </r>
  </si>
  <si>
    <r>
      <rPr>
        <sz val="11"/>
        <rFont val="Times New Roman"/>
        <family val="1"/>
      </rPr>
      <t xml:space="preserve">      </t>
    </r>
    <r>
      <rPr>
        <sz val="11"/>
        <rFont val="宋体"/>
        <family val="3"/>
        <charset val="134"/>
      </rPr>
      <t>自然资源行业业务管理</t>
    </r>
  </si>
  <si>
    <r>
      <rPr>
        <sz val="11"/>
        <rFont val="Times New Roman"/>
        <family val="1"/>
      </rPr>
      <t xml:space="preserve">      </t>
    </r>
    <r>
      <rPr>
        <sz val="11"/>
        <rFont val="宋体"/>
        <family val="3"/>
        <charset val="134"/>
      </rPr>
      <t>自然资源调查</t>
    </r>
  </si>
  <si>
    <r>
      <rPr>
        <sz val="11"/>
        <rFont val="Times New Roman"/>
        <family val="1"/>
      </rPr>
      <t xml:space="preserve">      </t>
    </r>
    <r>
      <rPr>
        <sz val="11"/>
        <rFont val="宋体"/>
        <family val="3"/>
        <charset val="134"/>
      </rPr>
      <t>国土整治</t>
    </r>
  </si>
  <si>
    <r>
      <rPr>
        <sz val="11"/>
        <rFont val="Times New Roman"/>
        <family val="1"/>
      </rPr>
      <t xml:space="preserve">      </t>
    </r>
    <r>
      <rPr>
        <sz val="11"/>
        <rFont val="宋体"/>
        <family val="3"/>
        <charset val="134"/>
      </rPr>
      <t>土地资源储备</t>
    </r>
  </si>
  <si>
    <r>
      <rPr>
        <sz val="11"/>
        <rFont val="Times New Roman"/>
        <family val="1"/>
      </rPr>
      <t xml:space="preserve">      </t>
    </r>
    <r>
      <rPr>
        <sz val="11"/>
        <rFont val="宋体"/>
        <family val="3"/>
        <charset val="134"/>
      </rPr>
      <t>地质矿产资源与环境调查</t>
    </r>
  </si>
  <si>
    <r>
      <rPr>
        <sz val="11"/>
        <rFont val="Times New Roman"/>
        <family val="1"/>
      </rPr>
      <t xml:space="preserve">      </t>
    </r>
    <r>
      <rPr>
        <sz val="11"/>
        <rFont val="宋体"/>
        <family val="3"/>
        <charset val="134"/>
      </rPr>
      <t>地质矿产资源利用与保护</t>
    </r>
  </si>
  <si>
    <r>
      <rPr>
        <sz val="11"/>
        <rFont val="Times New Roman"/>
        <family val="1"/>
      </rPr>
      <t xml:space="preserve">      </t>
    </r>
    <r>
      <rPr>
        <sz val="11"/>
        <rFont val="宋体"/>
        <family val="3"/>
        <charset val="134"/>
      </rPr>
      <t>地质转产项目财政贴息</t>
    </r>
  </si>
  <si>
    <r>
      <rPr>
        <sz val="11"/>
        <rFont val="Times New Roman"/>
        <family val="1"/>
      </rPr>
      <t xml:space="preserve">      </t>
    </r>
    <r>
      <rPr>
        <sz val="11"/>
        <rFont val="宋体"/>
        <family val="3"/>
        <charset val="134"/>
      </rPr>
      <t>国外风险勘查</t>
    </r>
  </si>
  <si>
    <r>
      <rPr>
        <sz val="11"/>
        <rFont val="Times New Roman"/>
        <family val="1"/>
      </rPr>
      <t xml:space="preserve">      </t>
    </r>
    <r>
      <rPr>
        <sz val="11"/>
        <rFont val="宋体"/>
        <family val="3"/>
        <charset val="134"/>
      </rPr>
      <t>地质勘查基金（周转金</t>
    </r>
    <r>
      <rPr>
        <sz val="11"/>
        <rFont val="Times New Roman"/>
        <family val="1"/>
      </rPr>
      <t>)</t>
    </r>
  </si>
  <si>
    <r>
      <rPr>
        <sz val="11"/>
        <rFont val="Times New Roman"/>
        <family val="1"/>
      </rPr>
      <t xml:space="preserve">      </t>
    </r>
    <r>
      <rPr>
        <sz val="11"/>
        <rFont val="宋体"/>
        <family val="3"/>
        <charset val="134"/>
      </rPr>
      <t>其他自然资源事务</t>
    </r>
  </si>
  <si>
    <r>
      <rPr>
        <sz val="11"/>
        <rFont val="Times New Roman"/>
        <family val="1"/>
      </rPr>
      <t xml:space="preserve">    </t>
    </r>
    <r>
      <rPr>
        <sz val="11"/>
        <rFont val="宋体"/>
        <family val="3"/>
        <charset val="134"/>
      </rPr>
      <t>海洋管理事务</t>
    </r>
  </si>
  <si>
    <r>
      <rPr>
        <sz val="11"/>
        <rFont val="Times New Roman"/>
        <family val="1"/>
      </rPr>
      <t xml:space="preserve">      </t>
    </r>
    <r>
      <rPr>
        <sz val="11"/>
        <rFont val="宋体"/>
        <family val="3"/>
        <charset val="134"/>
      </rPr>
      <t>海域使用管理</t>
    </r>
  </si>
  <si>
    <r>
      <rPr>
        <sz val="11"/>
        <rFont val="Times New Roman"/>
        <family val="1"/>
      </rPr>
      <t xml:space="preserve">      </t>
    </r>
    <r>
      <rPr>
        <sz val="11"/>
        <rFont val="宋体"/>
        <family val="3"/>
        <charset val="134"/>
      </rPr>
      <t>海洋环境保护与监测</t>
    </r>
  </si>
  <si>
    <r>
      <rPr>
        <sz val="11"/>
        <rFont val="Times New Roman"/>
        <family val="1"/>
      </rPr>
      <t xml:space="preserve">      </t>
    </r>
    <r>
      <rPr>
        <sz val="11"/>
        <rFont val="宋体"/>
        <family val="3"/>
        <charset val="134"/>
      </rPr>
      <t>海洋调查评价</t>
    </r>
  </si>
  <si>
    <r>
      <rPr>
        <sz val="11"/>
        <rFont val="Times New Roman"/>
        <family val="1"/>
      </rPr>
      <t xml:space="preserve">      </t>
    </r>
    <r>
      <rPr>
        <sz val="11"/>
        <rFont val="宋体"/>
        <family val="3"/>
        <charset val="134"/>
      </rPr>
      <t>海洋权益维护</t>
    </r>
  </si>
  <si>
    <r>
      <rPr>
        <sz val="11"/>
        <rFont val="Times New Roman"/>
        <family val="1"/>
      </rPr>
      <t xml:space="preserve">      </t>
    </r>
    <r>
      <rPr>
        <sz val="11"/>
        <rFont val="宋体"/>
        <family val="3"/>
        <charset val="134"/>
      </rPr>
      <t>海洋执法监察</t>
    </r>
  </si>
  <si>
    <r>
      <rPr>
        <sz val="11"/>
        <rFont val="Times New Roman"/>
        <family val="1"/>
      </rPr>
      <t xml:space="preserve">      </t>
    </r>
    <r>
      <rPr>
        <sz val="11"/>
        <rFont val="宋体"/>
        <family val="3"/>
        <charset val="134"/>
      </rPr>
      <t>海洋防灾减灾</t>
    </r>
  </si>
  <si>
    <r>
      <rPr>
        <sz val="11"/>
        <rFont val="Times New Roman"/>
        <family val="1"/>
      </rPr>
      <t xml:space="preserve">      </t>
    </r>
    <r>
      <rPr>
        <sz val="11"/>
        <rFont val="宋体"/>
        <family val="3"/>
        <charset val="134"/>
      </rPr>
      <t>海洋卫星</t>
    </r>
  </si>
  <si>
    <r>
      <rPr>
        <sz val="11"/>
        <rFont val="Times New Roman"/>
        <family val="1"/>
      </rPr>
      <t xml:space="preserve">      </t>
    </r>
    <r>
      <rPr>
        <sz val="11"/>
        <rFont val="宋体"/>
        <family val="3"/>
        <charset val="134"/>
      </rPr>
      <t>极地考察</t>
    </r>
  </si>
  <si>
    <r>
      <rPr>
        <sz val="11"/>
        <rFont val="Times New Roman"/>
        <family val="1"/>
      </rPr>
      <t xml:space="preserve">      </t>
    </r>
    <r>
      <rPr>
        <sz val="11"/>
        <rFont val="宋体"/>
        <family val="3"/>
        <charset val="134"/>
      </rPr>
      <t>海洋矿产资源勘探研究</t>
    </r>
  </si>
  <si>
    <r>
      <rPr>
        <sz val="11"/>
        <rFont val="Times New Roman"/>
        <family val="1"/>
      </rPr>
      <t xml:space="preserve">      </t>
    </r>
    <r>
      <rPr>
        <sz val="11"/>
        <rFont val="宋体"/>
        <family val="3"/>
        <charset val="134"/>
      </rPr>
      <t>海港航标维护</t>
    </r>
  </si>
  <si>
    <r>
      <rPr>
        <sz val="11"/>
        <rFont val="Times New Roman"/>
        <family val="1"/>
      </rPr>
      <t xml:space="preserve">      </t>
    </r>
    <r>
      <rPr>
        <sz val="11"/>
        <rFont val="宋体"/>
        <family val="3"/>
        <charset val="134"/>
      </rPr>
      <t>海水淡化</t>
    </r>
  </si>
  <si>
    <r>
      <rPr>
        <sz val="11"/>
        <rFont val="Times New Roman"/>
        <family val="1"/>
      </rPr>
      <t xml:space="preserve">      </t>
    </r>
    <r>
      <rPr>
        <sz val="11"/>
        <rFont val="宋体"/>
        <family val="3"/>
        <charset val="134"/>
      </rPr>
      <t>无居民海岛使用金</t>
    </r>
  </si>
  <si>
    <r>
      <rPr>
        <sz val="11"/>
        <rFont val="Times New Roman"/>
        <family val="1"/>
      </rPr>
      <t xml:space="preserve">      </t>
    </r>
    <r>
      <rPr>
        <sz val="11"/>
        <rFont val="宋体"/>
        <family val="3"/>
        <charset val="134"/>
      </rPr>
      <t>海岛和海域保护</t>
    </r>
  </si>
  <si>
    <r>
      <rPr>
        <sz val="11"/>
        <rFont val="Times New Roman"/>
        <family val="1"/>
      </rPr>
      <t xml:space="preserve">      </t>
    </r>
    <r>
      <rPr>
        <sz val="11"/>
        <rFont val="宋体"/>
        <family val="3"/>
        <charset val="134"/>
      </rPr>
      <t>其他海洋管理事务</t>
    </r>
  </si>
  <si>
    <r>
      <rPr>
        <sz val="11"/>
        <rFont val="Times New Roman"/>
        <family val="1"/>
      </rPr>
      <t xml:space="preserve">    </t>
    </r>
    <r>
      <rPr>
        <sz val="11"/>
        <rFont val="宋体"/>
        <family val="3"/>
        <charset val="134"/>
      </rPr>
      <t>测绘事务</t>
    </r>
  </si>
  <si>
    <r>
      <rPr>
        <sz val="11"/>
        <rFont val="Times New Roman"/>
        <family val="1"/>
      </rPr>
      <t xml:space="preserve">      </t>
    </r>
    <r>
      <rPr>
        <sz val="11"/>
        <rFont val="宋体"/>
        <family val="3"/>
        <charset val="134"/>
      </rPr>
      <t>基础测绘</t>
    </r>
  </si>
  <si>
    <r>
      <rPr>
        <sz val="11"/>
        <rFont val="Times New Roman"/>
        <family val="1"/>
      </rPr>
      <t xml:space="preserve">      </t>
    </r>
    <r>
      <rPr>
        <sz val="11"/>
        <rFont val="宋体"/>
        <family val="3"/>
        <charset val="134"/>
      </rPr>
      <t>航空摄影</t>
    </r>
  </si>
  <si>
    <r>
      <rPr>
        <sz val="11"/>
        <rFont val="Times New Roman"/>
        <family val="1"/>
      </rPr>
      <t xml:space="preserve">      </t>
    </r>
    <r>
      <rPr>
        <sz val="11"/>
        <rFont val="宋体"/>
        <family val="3"/>
        <charset val="134"/>
      </rPr>
      <t>测绘工程建设</t>
    </r>
  </si>
  <si>
    <r>
      <rPr>
        <sz val="11"/>
        <rFont val="Times New Roman"/>
        <family val="1"/>
      </rPr>
      <t xml:space="preserve">      </t>
    </r>
    <r>
      <rPr>
        <sz val="11"/>
        <rFont val="宋体"/>
        <family val="3"/>
        <charset val="134"/>
      </rPr>
      <t>其他测绘事务</t>
    </r>
  </si>
  <si>
    <r>
      <rPr>
        <sz val="11"/>
        <rFont val="Times New Roman"/>
        <family val="1"/>
      </rPr>
      <t xml:space="preserve">    </t>
    </r>
    <r>
      <rPr>
        <sz val="11"/>
        <rFont val="宋体"/>
        <family val="3"/>
        <charset val="134"/>
      </rPr>
      <t>气象事务</t>
    </r>
  </si>
  <si>
    <r>
      <rPr>
        <sz val="11"/>
        <rFont val="Times New Roman"/>
        <family val="1"/>
      </rPr>
      <t xml:space="preserve">      </t>
    </r>
    <r>
      <rPr>
        <sz val="11"/>
        <rFont val="宋体"/>
        <family val="3"/>
        <charset val="134"/>
      </rPr>
      <t>气象事业机构</t>
    </r>
  </si>
  <si>
    <r>
      <rPr>
        <sz val="11"/>
        <rFont val="Times New Roman"/>
        <family val="1"/>
      </rPr>
      <t xml:space="preserve">      </t>
    </r>
    <r>
      <rPr>
        <sz val="11"/>
        <rFont val="宋体"/>
        <family val="3"/>
        <charset val="134"/>
      </rPr>
      <t>气象探测</t>
    </r>
  </si>
  <si>
    <r>
      <rPr>
        <sz val="11"/>
        <rFont val="Times New Roman"/>
        <family val="1"/>
      </rPr>
      <t xml:space="preserve">      </t>
    </r>
    <r>
      <rPr>
        <sz val="11"/>
        <rFont val="宋体"/>
        <family val="3"/>
        <charset val="134"/>
      </rPr>
      <t>气象信息传输及管理</t>
    </r>
  </si>
  <si>
    <r>
      <rPr>
        <sz val="11"/>
        <rFont val="Times New Roman"/>
        <family val="1"/>
      </rPr>
      <t xml:space="preserve">      </t>
    </r>
    <r>
      <rPr>
        <sz val="11"/>
        <rFont val="宋体"/>
        <family val="3"/>
        <charset val="134"/>
      </rPr>
      <t>气象预报预测</t>
    </r>
  </si>
  <si>
    <r>
      <rPr>
        <sz val="11"/>
        <rFont val="Times New Roman"/>
        <family val="1"/>
      </rPr>
      <t xml:space="preserve">      </t>
    </r>
    <r>
      <rPr>
        <sz val="11"/>
        <rFont val="宋体"/>
        <family val="3"/>
        <charset val="134"/>
      </rPr>
      <t>气象服务</t>
    </r>
  </si>
  <si>
    <r>
      <rPr>
        <sz val="11"/>
        <rFont val="Times New Roman"/>
        <family val="1"/>
      </rPr>
      <t xml:space="preserve">      </t>
    </r>
    <r>
      <rPr>
        <sz val="11"/>
        <rFont val="宋体"/>
        <family val="3"/>
        <charset val="134"/>
      </rPr>
      <t>气象装备保障维护</t>
    </r>
  </si>
  <si>
    <r>
      <rPr>
        <sz val="11"/>
        <rFont val="Times New Roman"/>
        <family val="1"/>
      </rPr>
      <t xml:space="preserve">      </t>
    </r>
    <r>
      <rPr>
        <sz val="11"/>
        <rFont val="宋体"/>
        <family val="3"/>
        <charset val="134"/>
      </rPr>
      <t>气象基础设施建设与维修</t>
    </r>
  </si>
  <si>
    <r>
      <rPr>
        <sz val="11"/>
        <rFont val="Times New Roman"/>
        <family val="1"/>
      </rPr>
      <t xml:space="preserve">      </t>
    </r>
    <r>
      <rPr>
        <sz val="11"/>
        <rFont val="宋体"/>
        <family val="3"/>
        <charset val="134"/>
      </rPr>
      <t>气象卫星</t>
    </r>
  </si>
  <si>
    <r>
      <rPr>
        <sz val="11"/>
        <rFont val="Times New Roman"/>
        <family val="1"/>
      </rPr>
      <t xml:space="preserve">      </t>
    </r>
    <r>
      <rPr>
        <sz val="11"/>
        <rFont val="宋体"/>
        <family val="3"/>
        <charset val="134"/>
      </rPr>
      <t>气象法规与标准</t>
    </r>
  </si>
  <si>
    <r>
      <rPr>
        <sz val="11"/>
        <rFont val="Times New Roman"/>
        <family val="1"/>
      </rPr>
      <t xml:space="preserve">      </t>
    </r>
    <r>
      <rPr>
        <sz val="11"/>
        <rFont val="宋体"/>
        <family val="3"/>
        <charset val="134"/>
      </rPr>
      <t>气象资金审计稽查</t>
    </r>
  </si>
  <si>
    <r>
      <rPr>
        <sz val="11"/>
        <rFont val="Times New Roman"/>
        <family val="1"/>
      </rPr>
      <t xml:space="preserve">      </t>
    </r>
    <r>
      <rPr>
        <sz val="11"/>
        <rFont val="宋体"/>
        <family val="3"/>
        <charset val="134"/>
      </rPr>
      <t>其他气象事务</t>
    </r>
  </si>
  <si>
    <r>
      <rPr>
        <sz val="11"/>
        <rFont val="Times New Roman"/>
        <family val="1"/>
      </rPr>
      <t xml:space="preserve">    </t>
    </r>
    <r>
      <rPr>
        <sz val="11"/>
        <rFont val="宋体"/>
        <family val="3"/>
        <charset val="134"/>
      </rPr>
      <t>其他自然资源海洋气象等</t>
    </r>
  </si>
  <si>
    <r>
      <rPr>
        <sz val="11"/>
        <rFont val="Times New Roman"/>
        <family val="1"/>
      </rPr>
      <t xml:space="preserve">      </t>
    </r>
    <r>
      <rPr>
        <sz val="11"/>
        <rFont val="宋体"/>
        <family val="3"/>
        <charset val="134"/>
      </rPr>
      <t>其他自然资源海洋气象等</t>
    </r>
  </si>
  <si>
    <r>
      <rPr>
        <sz val="11"/>
        <rFont val="Times New Roman"/>
        <family val="1"/>
      </rPr>
      <t xml:space="preserve">  </t>
    </r>
    <r>
      <rPr>
        <sz val="11"/>
        <rFont val="宋体"/>
        <family val="3"/>
        <charset val="134"/>
      </rPr>
      <t>十九、住房保障支出</t>
    </r>
  </si>
  <si>
    <r>
      <rPr>
        <sz val="11"/>
        <rFont val="Times New Roman"/>
        <family val="1"/>
      </rPr>
      <t xml:space="preserve">    </t>
    </r>
    <r>
      <rPr>
        <sz val="11"/>
        <rFont val="宋体"/>
        <family val="3"/>
        <charset val="134"/>
      </rPr>
      <t>保障性安居工程</t>
    </r>
  </si>
  <si>
    <r>
      <rPr>
        <sz val="11"/>
        <rFont val="Times New Roman"/>
        <family val="1"/>
      </rPr>
      <t xml:space="preserve">      </t>
    </r>
    <r>
      <rPr>
        <sz val="11"/>
        <rFont val="宋体"/>
        <family val="3"/>
        <charset val="134"/>
      </rPr>
      <t>廉租住房</t>
    </r>
  </si>
  <si>
    <r>
      <rPr>
        <sz val="11"/>
        <rFont val="Times New Roman"/>
        <family val="1"/>
      </rPr>
      <t xml:space="preserve">      </t>
    </r>
    <r>
      <rPr>
        <sz val="11"/>
        <rFont val="宋体"/>
        <family val="3"/>
        <charset val="134"/>
      </rPr>
      <t>沉陷区治理</t>
    </r>
  </si>
  <si>
    <r>
      <rPr>
        <sz val="11"/>
        <rFont val="Times New Roman"/>
        <family val="1"/>
      </rPr>
      <t xml:space="preserve">      </t>
    </r>
    <r>
      <rPr>
        <sz val="11"/>
        <rFont val="宋体"/>
        <family val="3"/>
        <charset val="134"/>
      </rPr>
      <t>棚户区改造</t>
    </r>
  </si>
  <si>
    <r>
      <rPr>
        <sz val="11"/>
        <rFont val="Times New Roman"/>
        <family val="1"/>
      </rPr>
      <t xml:space="preserve">      </t>
    </r>
    <r>
      <rPr>
        <sz val="11"/>
        <rFont val="宋体"/>
        <family val="3"/>
        <charset val="134"/>
      </rPr>
      <t>少数民族地区游牧民定居工程</t>
    </r>
  </si>
  <si>
    <r>
      <rPr>
        <sz val="11"/>
        <rFont val="Times New Roman"/>
        <family val="1"/>
      </rPr>
      <t xml:space="preserve">      </t>
    </r>
    <r>
      <rPr>
        <sz val="11"/>
        <rFont val="宋体"/>
        <family val="3"/>
        <charset val="134"/>
      </rPr>
      <t>农村危房改造</t>
    </r>
  </si>
  <si>
    <r>
      <rPr>
        <sz val="11"/>
        <rFont val="Times New Roman"/>
        <family val="1"/>
      </rPr>
      <t xml:space="preserve">      </t>
    </r>
    <r>
      <rPr>
        <sz val="11"/>
        <rFont val="宋体"/>
        <family val="3"/>
        <charset val="134"/>
      </rPr>
      <t>公共租赁住房</t>
    </r>
  </si>
  <si>
    <r>
      <rPr>
        <sz val="11"/>
        <rFont val="Times New Roman"/>
        <family val="1"/>
      </rPr>
      <t xml:space="preserve">      </t>
    </r>
    <r>
      <rPr>
        <sz val="11"/>
        <rFont val="宋体"/>
        <family val="3"/>
        <charset val="134"/>
      </rPr>
      <t>保障性住房租金补贴</t>
    </r>
  </si>
  <si>
    <r>
      <rPr>
        <sz val="11"/>
        <rFont val="Times New Roman"/>
        <family val="1"/>
      </rPr>
      <t xml:space="preserve">      </t>
    </r>
    <r>
      <rPr>
        <sz val="11"/>
        <rFont val="宋体"/>
        <family val="3"/>
        <charset val="134"/>
      </rPr>
      <t>其他保障性安居工程</t>
    </r>
  </si>
  <si>
    <r>
      <rPr>
        <sz val="11"/>
        <rFont val="Times New Roman"/>
        <family val="1"/>
      </rPr>
      <t xml:space="preserve">    </t>
    </r>
    <r>
      <rPr>
        <sz val="11"/>
        <rFont val="宋体"/>
        <family val="3"/>
        <charset val="134"/>
      </rPr>
      <t>住房改革</t>
    </r>
  </si>
  <si>
    <r>
      <rPr>
        <sz val="11"/>
        <rFont val="Times New Roman"/>
        <family val="1"/>
      </rPr>
      <t xml:space="preserve">      </t>
    </r>
    <r>
      <rPr>
        <sz val="11"/>
        <rFont val="宋体"/>
        <family val="3"/>
        <charset val="134"/>
      </rPr>
      <t>住房公积金</t>
    </r>
  </si>
  <si>
    <r>
      <rPr>
        <sz val="11"/>
        <rFont val="Times New Roman"/>
        <family val="1"/>
      </rPr>
      <t xml:space="preserve">      </t>
    </r>
    <r>
      <rPr>
        <sz val="11"/>
        <rFont val="宋体"/>
        <family val="3"/>
        <charset val="134"/>
      </rPr>
      <t>提租补贴</t>
    </r>
  </si>
  <si>
    <r>
      <rPr>
        <sz val="11"/>
        <rFont val="Times New Roman"/>
        <family val="1"/>
      </rPr>
      <t xml:space="preserve">      </t>
    </r>
    <r>
      <rPr>
        <sz val="11"/>
        <rFont val="宋体"/>
        <family val="3"/>
        <charset val="134"/>
      </rPr>
      <t>购房补贴</t>
    </r>
  </si>
  <si>
    <r>
      <rPr>
        <sz val="11"/>
        <rFont val="Times New Roman"/>
        <family val="1"/>
      </rPr>
      <t xml:space="preserve">    </t>
    </r>
    <r>
      <rPr>
        <sz val="11"/>
        <rFont val="宋体"/>
        <family val="3"/>
        <charset val="134"/>
      </rPr>
      <t>城乡社区住宅</t>
    </r>
  </si>
  <si>
    <r>
      <rPr>
        <sz val="11"/>
        <rFont val="Times New Roman"/>
        <family val="1"/>
      </rPr>
      <t xml:space="preserve">      </t>
    </r>
    <r>
      <rPr>
        <sz val="11"/>
        <rFont val="宋体"/>
        <family val="3"/>
        <charset val="134"/>
      </rPr>
      <t>公有住房建设和维修改造</t>
    </r>
  </si>
  <si>
    <r>
      <rPr>
        <sz val="11"/>
        <rFont val="Times New Roman"/>
        <family val="1"/>
      </rPr>
      <t xml:space="preserve">      </t>
    </r>
    <r>
      <rPr>
        <sz val="11"/>
        <rFont val="宋体"/>
        <family val="3"/>
        <charset val="134"/>
      </rPr>
      <t>住房公积金管理</t>
    </r>
  </si>
  <si>
    <r>
      <rPr>
        <sz val="11"/>
        <rFont val="Times New Roman"/>
        <family val="1"/>
      </rPr>
      <t xml:space="preserve">      </t>
    </r>
    <r>
      <rPr>
        <sz val="11"/>
        <rFont val="宋体"/>
        <family val="3"/>
        <charset val="134"/>
      </rPr>
      <t>其他城乡社区住宅</t>
    </r>
  </si>
  <si>
    <r>
      <rPr>
        <sz val="11"/>
        <rFont val="Times New Roman"/>
        <family val="1"/>
      </rPr>
      <t xml:space="preserve">  </t>
    </r>
    <r>
      <rPr>
        <sz val="11"/>
        <rFont val="宋体"/>
        <family val="3"/>
        <charset val="134"/>
      </rPr>
      <t>二十、粮油物资储备支出</t>
    </r>
  </si>
  <si>
    <r>
      <rPr>
        <sz val="11"/>
        <rFont val="Times New Roman"/>
        <family val="1"/>
      </rPr>
      <t xml:space="preserve">    </t>
    </r>
    <r>
      <rPr>
        <sz val="11"/>
        <rFont val="宋体"/>
        <family val="3"/>
        <charset val="134"/>
      </rPr>
      <t>粮油事务</t>
    </r>
  </si>
  <si>
    <r>
      <rPr>
        <sz val="11"/>
        <rFont val="Times New Roman"/>
        <family val="1"/>
      </rPr>
      <t xml:space="preserve">      </t>
    </r>
    <r>
      <rPr>
        <sz val="11"/>
        <rFont val="宋体"/>
        <family val="3"/>
        <charset val="134"/>
      </rPr>
      <t>粮食财务与审计</t>
    </r>
  </si>
  <si>
    <r>
      <rPr>
        <sz val="11"/>
        <rFont val="Times New Roman"/>
        <family val="1"/>
      </rPr>
      <t xml:space="preserve">      </t>
    </r>
    <r>
      <rPr>
        <sz val="11"/>
        <rFont val="宋体"/>
        <family val="3"/>
        <charset val="134"/>
      </rPr>
      <t>粮食信息统计</t>
    </r>
  </si>
  <si>
    <r>
      <rPr>
        <sz val="11"/>
        <rFont val="Times New Roman"/>
        <family val="1"/>
      </rPr>
      <t xml:space="preserve">      </t>
    </r>
    <r>
      <rPr>
        <sz val="11"/>
        <rFont val="宋体"/>
        <family val="3"/>
        <charset val="134"/>
      </rPr>
      <t>粮食专项业务活动</t>
    </r>
  </si>
  <si>
    <r>
      <rPr>
        <sz val="11"/>
        <rFont val="Times New Roman"/>
        <family val="1"/>
      </rPr>
      <t xml:space="preserve">      </t>
    </r>
    <r>
      <rPr>
        <sz val="11"/>
        <rFont val="宋体"/>
        <family val="3"/>
        <charset val="134"/>
      </rPr>
      <t>国家粮油差价补贴</t>
    </r>
  </si>
  <si>
    <r>
      <rPr>
        <sz val="11"/>
        <rFont val="Times New Roman"/>
        <family val="1"/>
      </rPr>
      <t xml:space="preserve">      </t>
    </r>
    <r>
      <rPr>
        <sz val="11"/>
        <rFont val="宋体"/>
        <family val="3"/>
        <charset val="134"/>
      </rPr>
      <t>粮食财务挂账利息补贴</t>
    </r>
  </si>
  <si>
    <r>
      <rPr>
        <sz val="11"/>
        <rFont val="Times New Roman"/>
        <family val="1"/>
      </rPr>
      <t xml:space="preserve">      </t>
    </r>
    <r>
      <rPr>
        <sz val="11"/>
        <rFont val="宋体"/>
        <family val="3"/>
        <charset val="134"/>
      </rPr>
      <t>粮食财务挂账消化款</t>
    </r>
  </si>
  <si>
    <r>
      <rPr>
        <sz val="11"/>
        <rFont val="Times New Roman"/>
        <family val="1"/>
      </rPr>
      <t xml:space="preserve">      </t>
    </r>
    <r>
      <rPr>
        <sz val="11"/>
        <rFont val="宋体"/>
        <family val="3"/>
        <charset val="134"/>
      </rPr>
      <t>处理陈化粮补贴</t>
    </r>
  </si>
  <si>
    <r>
      <rPr>
        <sz val="11"/>
        <rFont val="Times New Roman"/>
        <family val="1"/>
      </rPr>
      <t xml:space="preserve">      </t>
    </r>
    <r>
      <rPr>
        <sz val="11"/>
        <rFont val="宋体"/>
        <family val="3"/>
        <charset val="134"/>
      </rPr>
      <t>粮食风险基金</t>
    </r>
  </si>
  <si>
    <r>
      <rPr>
        <sz val="11"/>
        <rFont val="Times New Roman"/>
        <family val="1"/>
      </rPr>
      <t xml:space="preserve">      </t>
    </r>
    <r>
      <rPr>
        <sz val="11"/>
        <rFont val="宋体"/>
        <family val="3"/>
        <charset val="134"/>
      </rPr>
      <t>粮油市场调控专项资金</t>
    </r>
  </si>
  <si>
    <r>
      <rPr>
        <sz val="11"/>
        <rFont val="Times New Roman"/>
        <family val="1"/>
      </rPr>
      <t xml:space="preserve">      </t>
    </r>
    <r>
      <rPr>
        <sz val="11"/>
        <rFont val="宋体"/>
        <family val="3"/>
        <charset val="134"/>
      </rPr>
      <t>其他粮油事务</t>
    </r>
  </si>
  <si>
    <r>
      <rPr>
        <sz val="11"/>
        <rFont val="Times New Roman"/>
        <family val="1"/>
      </rPr>
      <t xml:space="preserve">    </t>
    </r>
    <r>
      <rPr>
        <sz val="11"/>
        <rFont val="宋体"/>
        <family val="3"/>
        <charset val="134"/>
      </rPr>
      <t>物资事务</t>
    </r>
  </si>
  <si>
    <r>
      <rPr>
        <sz val="11"/>
        <rFont val="Times New Roman"/>
        <family val="1"/>
      </rPr>
      <t xml:space="preserve">      </t>
    </r>
    <r>
      <rPr>
        <sz val="11"/>
        <rFont val="宋体"/>
        <family val="3"/>
        <charset val="134"/>
      </rPr>
      <t>铁路专用线</t>
    </r>
  </si>
  <si>
    <r>
      <rPr>
        <sz val="11"/>
        <rFont val="Times New Roman"/>
        <family val="1"/>
      </rPr>
      <t xml:space="preserve">      </t>
    </r>
    <r>
      <rPr>
        <sz val="11"/>
        <rFont val="宋体"/>
        <family val="3"/>
        <charset val="134"/>
      </rPr>
      <t>护库武警和民兵</t>
    </r>
  </si>
  <si>
    <r>
      <rPr>
        <sz val="11"/>
        <rFont val="Times New Roman"/>
        <family val="1"/>
      </rPr>
      <t xml:space="preserve">      </t>
    </r>
    <r>
      <rPr>
        <sz val="11"/>
        <rFont val="宋体"/>
        <family val="3"/>
        <charset val="134"/>
      </rPr>
      <t>物资保管与保养</t>
    </r>
  </si>
  <si>
    <r>
      <rPr>
        <sz val="11"/>
        <rFont val="Times New Roman"/>
        <family val="1"/>
      </rPr>
      <t xml:space="preserve">      </t>
    </r>
    <r>
      <rPr>
        <sz val="11"/>
        <rFont val="宋体"/>
        <family val="3"/>
        <charset val="134"/>
      </rPr>
      <t>专项贷款利息</t>
    </r>
  </si>
  <si>
    <r>
      <rPr>
        <sz val="11"/>
        <rFont val="Times New Roman"/>
        <family val="1"/>
      </rPr>
      <t xml:space="preserve">      </t>
    </r>
    <r>
      <rPr>
        <sz val="11"/>
        <rFont val="宋体"/>
        <family val="3"/>
        <charset val="134"/>
      </rPr>
      <t>物资转移</t>
    </r>
  </si>
  <si>
    <r>
      <rPr>
        <sz val="11"/>
        <rFont val="Times New Roman"/>
        <family val="1"/>
      </rPr>
      <t xml:space="preserve">      </t>
    </r>
    <r>
      <rPr>
        <sz val="11"/>
        <rFont val="宋体"/>
        <family val="3"/>
        <charset val="134"/>
      </rPr>
      <t>物资轮换</t>
    </r>
  </si>
  <si>
    <r>
      <rPr>
        <sz val="11"/>
        <rFont val="Times New Roman"/>
        <family val="1"/>
      </rPr>
      <t xml:space="preserve">      </t>
    </r>
    <r>
      <rPr>
        <sz val="11"/>
        <rFont val="宋体"/>
        <family val="3"/>
        <charset val="134"/>
      </rPr>
      <t>仓库建设</t>
    </r>
  </si>
  <si>
    <r>
      <rPr>
        <sz val="11"/>
        <rFont val="Times New Roman"/>
        <family val="1"/>
      </rPr>
      <t xml:space="preserve">      </t>
    </r>
    <r>
      <rPr>
        <sz val="11"/>
        <rFont val="宋体"/>
        <family val="3"/>
        <charset val="134"/>
      </rPr>
      <t>仓库安防</t>
    </r>
  </si>
  <si>
    <r>
      <rPr>
        <sz val="11"/>
        <rFont val="Times New Roman"/>
        <family val="1"/>
      </rPr>
      <t xml:space="preserve">      </t>
    </r>
    <r>
      <rPr>
        <sz val="11"/>
        <rFont val="宋体"/>
        <family val="3"/>
        <charset val="134"/>
      </rPr>
      <t>其他物资事务</t>
    </r>
  </si>
  <si>
    <r>
      <rPr>
        <sz val="11"/>
        <rFont val="Times New Roman"/>
        <family val="1"/>
      </rPr>
      <t xml:space="preserve">    </t>
    </r>
    <r>
      <rPr>
        <sz val="11"/>
        <rFont val="宋体"/>
        <family val="3"/>
        <charset val="134"/>
      </rPr>
      <t>能源储备</t>
    </r>
  </si>
  <si>
    <r>
      <rPr>
        <sz val="11"/>
        <rFont val="Times New Roman"/>
        <family val="1"/>
      </rPr>
      <t xml:space="preserve">      </t>
    </r>
    <r>
      <rPr>
        <sz val="11"/>
        <rFont val="宋体"/>
        <family val="3"/>
        <charset val="134"/>
      </rPr>
      <t>石油储备</t>
    </r>
  </si>
  <si>
    <r>
      <rPr>
        <sz val="11"/>
        <rFont val="Times New Roman"/>
        <family val="1"/>
      </rPr>
      <t xml:space="preserve">      </t>
    </r>
    <r>
      <rPr>
        <sz val="11"/>
        <rFont val="宋体"/>
        <family val="3"/>
        <charset val="134"/>
      </rPr>
      <t>天然铀能源储备</t>
    </r>
  </si>
  <si>
    <r>
      <rPr>
        <sz val="11"/>
        <rFont val="Times New Roman"/>
        <family val="1"/>
      </rPr>
      <t xml:space="preserve">      </t>
    </r>
    <r>
      <rPr>
        <sz val="11"/>
        <rFont val="宋体"/>
        <family val="3"/>
        <charset val="134"/>
      </rPr>
      <t>煤炭储备</t>
    </r>
  </si>
  <si>
    <r>
      <rPr>
        <sz val="11"/>
        <rFont val="Times New Roman"/>
        <family val="1"/>
      </rPr>
      <t xml:space="preserve">      </t>
    </r>
    <r>
      <rPr>
        <sz val="11"/>
        <rFont val="宋体"/>
        <family val="3"/>
        <charset val="134"/>
      </rPr>
      <t>其他能源储备</t>
    </r>
  </si>
  <si>
    <r>
      <rPr>
        <sz val="11"/>
        <rFont val="Times New Roman"/>
        <family val="1"/>
      </rPr>
      <t xml:space="preserve">    </t>
    </r>
    <r>
      <rPr>
        <sz val="11"/>
        <rFont val="宋体"/>
        <family val="3"/>
        <charset val="134"/>
      </rPr>
      <t>粮油储备</t>
    </r>
  </si>
  <si>
    <r>
      <rPr>
        <sz val="11"/>
        <rFont val="Times New Roman"/>
        <family val="1"/>
      </rPr>
      <t xml:space="preserve">      </t>
    </r>
    <r>
      <rPr>
        <sz val="11"/>
        <rFont val="宋体"/>
        <family val="3"/>
        <charset val="134"/>
      </rPr>
      <t>储备粮油补贴</t>
    </r>
  </si>
  <si>
    <r>
      <rPr>
        <sz val="11"/>
        <rFont val="Times New Roman"/>
        <family val="1"/>
      </rPr>
      <t xml:space="preserve">      </t>
    </r>
    <r>
      <rPr>
        <sz val="11"/>
        <rFont val="宋体"/>
        <family val="3"/>
        <charset val="134"/>
      </rPr>
      <t>储备粮油差价补贴</t>
    </r>
  </si>
  <si>
    <r>
      <rPr>
        <sz val="11"/>
        <rFont val="Times New Roman"/>
        <family val="1"/>
      </rPr>
      <t xml:space="preserve">      </t>
    </r>
    <r>
      <rPr>
        <sz val="11"/>
        <rFont val="宋体"/>
        <family val="3"/>
        <charset val="134"/>
      </rPr>
      <t>储备粮（油</t>
    </r>
    <r>
      <rPr>
        <sz val="11"/>
        <rFont val="Times New Roman"/>
        <family val="1"/>
      </rPr>
      <t>)</t>
    </r>
    <r>
      <rPr>
        <sz val="11"/>
        <rFont val="宋体"/>
        <family val="3"/>
        <charset val="134"/>
      </rPr>
      <t>库建设</t>
    </r>
  </si>
  <si>
    <r>
      <rPr>
        <sz val="11"/>
        <rFont val="Times New Roman"/>
        <family val="1"/>
      </rPr>
      <t xml:space="preserve">      </t>
    </r>
    <r>
      <rPr>
        <sz val="11"/>
        <rFont val="宋体"/>
        <family val="3"/>
        <charset val="134"/>
      </rPr>
      <t>最低收购价政策</t>
    </r>
  </si>
  <si>
    <r>
      <rPr>
        <sz val="11"/>
        <rFont val="Times New Roman"/>
        <family val="1"/>
      </rPr>
      <t xml:space="preserve">      </t>
    </r>
    <r>
      <rPr>
        <sz val="11"/>
        <rFont val="宋体"/>
        <family val="3"/>
        <charset val="134"/>
      </rPr>
      <t>其他粮油储备</t>
    </r>
  </si>
  <si>
    <r>
      <rPr>
        <sz val="11"/>
        <rFont val="Times New Roman"/>
        <family val="1"/>
      </rPr>
      <t xml:space="preserve">    </t>
    </r>
    <r>
      <rPr>
        <sz val="11"/>
        <rFont val="宋体"/>
        <family val="3"/>
        <charset val="134"/>
      </rPr>
      <t>重要商品储备</t>
    </r>
  </si>
  <si>
    <r>
      <rPr>
        <sz val="11"/>
        <rFont val="Times New Roman"/>
        <family val="1"/>
      </rPr>
      <t xml:space="preserve">      </t>
    </r>
    <r>
      <rPr>
        <sz val="11"/>
        <rFont val="宋体"/>
        <family val="3"/>
        <charset val="134"/>
      </rPr>
      <t>棉花储备</t>
    </r>
  </si>
  <si>
    <r>
      <rPr>
        <sz val="11"/>
        <rFont val="Times New Roman"/>
        <family val="1"/>
      </rPr>
      <t xml:space="preserve">      </t>
    </r>
    <r>
      <rPr>
        <sz val="11"/>
        <rFont val="宋体"/>
        <family val="3"/>
        <charset val="134"/>
      </rPr>
      <t>食糖储备</t>
    </r>
  </si>
  <si>
    <r>
      <rPr>
        <sz val="11"/>
        <rFont val="Times New Roman"/>
        <family val="1"/>
      </rPr>
      <t xml:space="preserve">      </t>
    </r>
    <r>
      <rPr>
        <sz val="11"/>
        <rFont val="宋体"/>
        <family val="3"/>
        <charset val="134"/>
      </rPr>
      <t>肉类储备</t>
    </r>
  </si>
  <si>
    <r>
      <rPr>
        <sz val="11"/>
        <rFont val="Times New Roman"/>
        <family val="1"/>
      </rPr>
      <t xml:space="preserve">      </t>
    </r>
    <r>
      <rPr>
        <sz val="11"/>
        <rFont val="宋体"/>
        <family val="3"/>
        <charset val="134"/>
      </rPr>
      <t>化肥储备</t>
    </r>
  </si>
  <si>
    <r>
      <rPr>
        <sz val="11"/>
        <rFont val="Times New Roman"/>
        <family val="1"/>
      </rPr>
      <t xml:space="preserve">      </t>
    </r>
    <r>
      <rPr>
        <sz val="11"/>
        <rFont val="宋体"/>
        <family val="3"/>
        <charset val="134"/>
      </rPr>
      <t>农药储备</t>
    </r>
  </si>
  <si>
    <r>
      <rPr>
        <sz val="11"/>
        <rFont val="Times New Roman"/>
        <family val="1"/>
      </rPr>
      <t xml:space="preserve">      </t>
    </r>
    <r>
      <rPr>
        <sz val="11"/>
        <rFont val="宋体"/>
        <family val="3"/>
        <charset val="134"/>
      </rPr>
      <t>边销茶储备</t>
    </r>
  </si>
  <si>
    <r>
      <rPr>
        <sz val="11"/>
        <rFont val="Times New Roman"/>
        <family val="1"/>
      </rPr>
      <t xml:space="preserve">      </t>
    </r>
    <r>
      <rPr>
        <sz val="11"/>
        <rFont val="宋体"/>
        <family val="3"/>
        <charset val="134"/>
      </rPr>
      <t>羊毛储备</t>
    </r>
  </si>
  <si>
    <r>
      <rPr>
        <sz val="11"/>
        <rFont val="Times New Roman"/>
        <family val="1"/>
      </rPr>
      <t xml:space="preserve">      </t>
    </r>
    <r>
      <rPr>
        <sz val="11"/>
        <rFont val="宋体"/>
        <family val="3"/>
        <charset val="134"/>
      </rPr>
      <t>医药储备</t>
    </r>
  </si>
  <si>
    <r>
      <rPr>
        <sz val="11"/>
        <rFont val="Times New Roman"/>
        <family val="1"/>
      </rPr>
      <t xml:space="preserve">      </t>
    </r>
    <r>
      <rPr>
        <sz val="11"/>
        <rFont val="宋体"/>
        <family val="3"/>
        <charset val="134"/>
      </rPr>
      <t>食盐储备</t>
    </r>
  </si>
  <si>
    <r>
      <rPr>
        <sz val="11"/>
        <rFont val="Times New Roman"/>
        <family val="1"/>
      </rPr>
      <t xml:space="preserve">      </t>
    </r>
    <r>
      <rPr>
        <sz val="11"/>
        <rFont val="宋体"/>
        <family val="3"/>
        <charset val="134"/>
      </rPr>
      <t>战略物资储备</t>
    </r>
  </si>
  <si>
    <r>
      <rPr>
        <sz val="11"/>
        <rFont val="Times New Roman"/>
        <family val="1"/>
      </rPr>
      <t xml:space="preserve">      </t>
    </r>
    <r>
      <rPr>
        <sz val="11"/>
        <rFont val="宋体"/>
        <family val="3"/>
        <charset val="134"/>
      </rPr>
      <t>其他重要商品储备</t>
    </r>
  </si>
  <si>
    <r>
      <rPr>
        <sz val="11"/>
        <rFont val="Times New Roman"/>
        <family val="1"/>
      </rPr>
      <t xml:space="preserve">  </t>
    </r>
    <r>
      <rPr>
        <sz val="11"/>
        <rFont val="宋体"/>
        <family val="3"/>
        <charset val="134"/>
      </rPr>
      <t>二十一、灾害防治及应急管理支出</t>
    </r>
  </si>
  <si>
    <r>
      <rPr>
        <sz val="11"/>
        <rFont val="Times New Roman"/>
        <family val="1"/>
      </rPr>
      <t xml:space="preserve">    </t>
    </r>
    <r>
      <rPr>
        <sz val="11"/>
        <rFont val="宋体"/>
        <family val="3"/>
        <charset val="134"/>
      </rPr>
      <t>应急管理事务</t>
    </r>
  </si>
  <si>
    <r>
      <rPr>
        <sz val="11"/>
        <rFont val="Times New Roman"/>
        <family val="1"/>
      </rPr>
      <t xml:space="preserve">      </t>
    </r>
    <r>
      <rPr>
        <sz val="11"/>
        <rFont val="宋体"/>
        <family val="3"/>
        <charset val="134"/>
      </rPr>
      <t>灾害风险防治</t>
    </r>
  </si>
  <si>
    <r>
      <rPr>
        <sz val="11"/>
        <rFont val="Times New Roman"/>
        <family val="1"/>
      </rPr>
      <t xml:space="preserve">      </t>
    </r>
    <r>
      <rPr>
        <sz val="11"/>
        <rFont val="宋体"/>
        <family val="3"/>
        <charset val="134"/>
      </rPr>
      <t>国务院安委会专项</t>
    </r>
  </si>
  <si>
    <r>
      <rPr>
        <sz val="11"/>
        <rFont val="Times New Roman"/>
        <family val="1"/>
      </rPr>
      <t xml:space="preserve">      </t>
    </r>
    <r>
      <rPr>
        <sz val="11"/>
        <rFont val="宋体"/>
        <family val="3"/>
        <charset val="134"/>
      </rPr>
      <t>安全监管</t>
    </r>
  </si>
  <si>
    <r>
      <rPr>
        <sz val="11"/>
        <rFont val="Times New Roman"/>
        <family val="1"/>
      </rPr>
      <t xml:space="preserve">      </t>
    </r>
    <r>
      <rPr>
        <sz val="11"/>
        <rFont val="宋体"/>
        <family val="3"/>
        <charset val="134"/>
      </rPr>
      <t>安全生产基础</t>
    </r>
  </si>
  <si>
    <r>
      <rPr>
        <sz val="11"/>
        <rFont val="Times New Roman"/>
        <family val="1"/>
      </rPr>
      <t xml:space="preserve">      </t>
    </r>
    <r>
      <rPr>
        <sz val="11"/>
        <rFont val="宋体"/>
        <family val="3"/>
        <charset val="134"/>
      </rPr>
      <t>应急救援</t>
    </r>
  </si>
  <si>
    <r>
      <rPr>
        <sz val="11"/>
        <rFont val="Times New Roman"/>
        <family val="1"/>
      </rPr>
      <t xml:space="preserve">      </t>
    </r>
    <r>
      <rPr>
        <sz val="11"/>
        <rFont val="宋体"/>
        <family val="3"/>
        <charset val="134"/>
      </rPr>
      <t>应急管理</t>
    </r>
  </si>
  <si>
    <r>
      <rPr>
        <sz val="11"/>
        <rFont val="Times New Roman"/>
        <family val="1"/>
      </rPr>
      <t xml:space="preserve">      </t>
    </r>
    <r>
      <rPr>
        <sz val="11"/>
        <rFont val="宋体"/>
        <family val="3"/>
        <charset val="134"/>
      </rPr>
      <t>其他应急管理</t>
    </r>
  </si>
  <si>
    <r>
      <rPr>
        <sz val="11"/>
        <rFont val="Times New Roman"/>
        <family val="1"/>
      </rPr>
      <t xml:space="preserve">    </t>
    </r>
    <r>
      <rPr>
        <sz val="11"/>
        <rFont val="宋体"/>
        <family val="3"/>
        <charset val="134"/>
      </rPr>
      <t>消防事务</t>
    </r>
  </si>
  <si>
    <r>
      <rPr>
        <sz val="11"/>
        <rFont val="Times New Roman"/>
        <family val="1"/>
      </rPr>
      <t xml:space="preserve">      </t>
    </r>
    <r>
      <rPr>
        <sz val="11"/>
        <rFont val="宋体"/>
        <family val="3"/>
        <charset val="134"/>
      </rPr>
      <t>消防应急救援</t>
    </r>
  </si>
  <si>
    <r>
      <rPr>
        <sz val="11"/>
        <rFont val="Times New Roman"/>
        <family val="1"/>
      </rPr>
      <t xml:space="preserve">      </t>
    </r>
    <r>
      <rPr>
        <sz val="11"/>
        <rFont val="宋体"/>
        <family val="3"/>
        <charset val="134"/>
      </rPr>
      <t>其他消防事务</t>
    </r>
  </si>
  <si>
    <r>
      <rPr>
        <sz val="11"/>
        <rFont val="Times New Roman"/>
        <family val="1"/>
      </rPr>
      <t xml:space="preserve">    </t>
    </r>
    <r>
      <rPr>
        <sz val="11"/>
        <rFont val="宋体"/>
        <family val="3"/>
        <charset val="134"/>
      </rPr>
      <t>森林消防事务</t>
    </r>
  </si>
  <si>
    <r>
      <rPr>
        <sz val="11"/>
        <rFont val="Times New Roman"/>
        <family val="1"/>
      </rPr>
      <t xml:space="preserve">      </t>
    </r>
    <r>
      <rPr>
        <sz val="11"/>
        <rFont val="宋体"/>
        <family val="3"/>
        <charset val="134"/>
      </rPr>
      <t>森林消防应急救援</t>
    </r>
  </si>
  <si>
    <r>
      <rPr>
        <sz val="11"/>
        <rFont val="Times New Roman"/>
        <family val="1"/>
      </rPr>
      <t xml:space="preserve">      </t>
    </r>
    <r>
      <rPr>
        <sz val="11"/>
        <rFont val="宋体"/>
        <family val="3"/>
        <charset val="134"/>
      </rPr>
      <t>其他森林消防事务</t>
    </r>
  </si>
  <si>
    <r>
      <rPr>
        <sz val="11"/>
        <rFont val="Times New Roman"/>
        <family val="1"/>
      </rPr>
      <t xml:space="preserve">    </t>
    </r>
    <r>
      <rPr>
        <sz val="11"/>
        <rFont val="宋体"/>
        <family val="3"/>
        <charset val="134"/>
      </rPr>
      <t>煤矿安全</t>
    </r>
  </si>
  <si>
    <r>
      <rPr>
        <sz val="11"/>
        <rFont val="Times New Roman"/>
        <family val="1"/>
      </rPr>
      <t xml:space="preserve">      </t>
    </r>
    <r>
      <rPr>
        <sz val="11"/>
        <rFont val="宋体"/>
        <family val="3"/>
        <charset val="134"/>
      </rPr>
      <t>煤矿安全监察事务</t>
    </r>
  </si>
  <si>
    <r>
      <rPr>
        <sz val="11"/>
        <rFont val="Times New Roman"/>
        <family val="1"/>
      </rPr>
      <t xml:space="preserve">      </t>
    </r>
    <r>
      <rPr>
        <sz val="11"/>
        <rFont val="宋体"/>
        <family val="3"/>
        <charset val="134"/>
      </rPr>
      <t>煤矿应急救援事务</t>
    </r>
  </si>
  <si>
    <r>
      <rPr>
        <sz val="11"/>
        <rFont val="Times New Roman"/>
        <family val="1"/>
      </rPr>
      <t xml:space="preserve">      </t>
    </r>
    <r>
      <rPr>
        <sz val="11"/>
        <rFont val="宋体"/>
        <family val="3"/>
        <charset val="134"/>
      </rPr>
      <t>其他煤矿安全</t>
    </r>
  </si>
  <si>
    <r>
      <rPr>
        <sz val="11"/>
        <rFont val="Times New Roman"/>
        <family val="1"/>
      </rPr>
      <t xml:space="preserve">    </t>
    </r>
    <r>
      <rPr>
        <sz val="11"/>
        <rFont val="宋体"/>
        <family val="3"/>
        <charset val="134"/>
      </rPr>
      <t>地震事务</t>
    </r>
  </si>
  <si>
    <r>
      <rPr>
        <sz val="11"/>
        <rFont val="Times New Roman"/>
        <family val="1"/>
      </rPr>
      <t xml:space="preserve">      </t>
    </r>
    <r>
      <rPr>
        <sz val="11"/>
        <rFont val="宋体"/>
        <family val="3"/>
        <charset val="134"/>
      </rPr>
      <t>地震监测</t>
    </r>
  </si>
  <si>
    <r>
      <rPr>
        <sz val="11"/>
        <rFont val="Times New Roman"/>
        <family val="1"/>
      </rPr>
      <t xml:space="preserve">      </t>
    </r>
    <r>
      <rPr>
        <sz val="11"/>
        <rFont val="宋体"/>
        <family val="3"/>
        <charset val="134"/>
      </rPr>
      <t>地震预测预报</t>
    </r>
  </si>
  <si>
    <r>
      <rPr>
        <sz val="11"/>
        <rFont val="Times New Roman"/>
        <family val="1"/>
      </rPr>
      <t xml:space="preserve">      </t>
    </r>
    <r>
      <rPr>
        <sz val="11"/>
        <rFont val="宋体"/>
        <family val="3"/>
        <charset val="134"/>
      </rPr>
      <t>地震灾害预防</t>
    </r>
  </si>
  <si>
    <r>
      <rPr>
        <sz val="11"/>
        <rFont val="Times New Roman"/>
        <family val="1"/>
      </rPr>
      <t xml:space="preserve">      </t>
    </r>
    <r>
      <rPr>
        <sz val="11"/>
        <rFont val="宋体"/>
        <family val="3"/>
        <charset val="134"/>
      </rPr>
      <t>地震应急救援</t>
    </r>
  </si>
  <si>
    <r>
      <rPr>
        <sz val="11"/>
        <rFont val="Times New Roman"/>
        <family val="1"/>
      </rPr>
      <t xml:space="preserve">      </t>
    </r>
    <r>
      <rPr>
        <sz val="11"/>
        <rFont val="宋体"/>
        <family val="3"/>
        <charset val="134"/>
      </rPr>
      <t>地震环境探察</t>
    </r>
  </si>
  <si>
    <r>
      <rPr>
        <sz val="11"/>
        <rFont val="Times New Roman"/>
        <family val="1"/>
      </rPr>
      <t xml:space="preserve">      </t>
    </r>
    <r>
      <rPr>
        <sz val="11"/>
        <rFont val="宋体"/>
        <family val="3"/>
        <charset val="134"/>
      </rPr>
      <t>防震减灾信息管理</t>
    </r>
  </si>
  <si>
    <r>
      <rPr>
        <sz val="11"/>
        <rFont val="Times New Roman"/>
        <family val="1"/>
      </rPr>
      <t xml:space="preserve">      </t>
    </r>
    <r>
      <rPr>
        <sz val="11"/>
        <rFont val="宋体"/>
        <family val="3"/>
        <charset val="134"/>
      </rPr>
      <t>防震减灾基础管理</t>
    </r>
  </si>
  <si>
    <r>
      <rPr>
        <sz val="11"/>
        <rFont val="Times New Roman"/>
        <family val="1"/>
      </rPr>
      <t xml:space="preserve">      </t>
    </r>
    <r>
      <rPr>
        <sz val="11"/>
        <rFont val="宋体"/>
        <family val="3"/>
        <charset val="134"/>
      </rPr>
      <t>地震事业机构</t>
    </r>
    <r>
      <rPr>
        <sz val="11"/>
        <rFont val="Times New Roman"/>
        <family val="1"/>
      </rPr>
      <t xml:space="preserve"> </t>
    </r>
  </si>
  <si>
    <r>
      <rPr>
        <sz val="11"/>
        <rFont val="Times New Roman"/>
        <family val="1"/>
      </rPr>
      <t xml:space="preserve">      </t>
    </r>
    <r>
      <rPr>
        <sz val="11"/>
        <rFont val="宋体"/>
        <family val="3"/>
        <charset val="134"/>
      </rPr>
      <t>其他地震事务</t>
    </r>
  </si>
  <si>
    <r>
      <rPr>
        <sz val="11"/>
        <rFont val="Times New Roman"/>
        <family val="1"/>
      </rPr>
      <t xml:space="preserve">    </t>
    </r>
    <r>
      <rPr>
        <sz val="11"/>
        <rFont val="宋体"/>
        <family val="3"/>
        <charset val="134"/>
      </rPr>
      <t>自然灾害防治</t>
    </r>
  </si>
  <si>
    <r>
      <rPr>
        <sz val="11"/>
        <rFont val="Times New Roman"/>
        <family val="1"/>
      </rPr>
      <t xml:space="preserve">      </t>
    </r>
    <r>
      <rPr>
        <sz val="11"/>
        <rFont val="宋体"/>
        <family val="3"/>
        <charset val="134"/>
      </rPr>
      <t>地质灾害防治</t>
    </r>
  </si>
  <si>
    <r>
      <rPr>
        <sz val="11"/>
        <rFont val="Times New Roman"/>
        <family val="1"/>
      </rPr>
      <t xml:space="preserve">      </t>
    </r>
    <r>
      <rPr>
        <sz val="11"/>
        <rFont val="宋体"/>
        <family val="3"/>
        <charset val="134"/>
      </rPr>
      <t>森林草原防灾减灾</t>
    </r>
  </si>
  <si>
    <r>
      <rPr>
        <sz val="11"/>
        <rFont val="Times New Roman"/>
        <family val="1"/>
      </rPr>
      <t xml:space="preserve">      </t>
    </r>
    <r>
      <rPr>
        <sz val="11"/>
        <rFont val="宋体"/>
        <family val="3"/>
        <charset val="134"/>
      </rPr>
      <t>其他自然灾害防治</t>
    </r>
  </si>
  <si>
    <r>
      <rPr>
        <sz val="11"/>
        <rFont val="Times New Roman"/>
        <family val="1"/>
      </rPr>
      <t xml:space="preserve">    </t>
    </r>
    <r>
      <rPr>
        <sz val="11"/>
        <rFont val="宋体"/>
        <family val="3"/>
        <charset val="134"/>
      </rPr>
      <t>自然灾害救灾及恢复重建</t>
    </r>
  </si>
  <si>
    <r>
      <rPr>
        <sz val="11"/>
        <rFont val="Times New Roman"/>
        <family val="1"/>
      </rPr>
      <t xml:space="preserve">      </t>
    </r>
    <r>
      <rPr>
        <sz val="11"/>
        <rFont val="宋体"/>
        <family val="3"/>
        <charset val="134"/>
      </rPr>
      <t>中央自然灾害生活补助</t>
    </r>
  </si>
  <si>
    <r>
      <rPr>
        <sz val="11"/>
        <rFont val="Times New Roman"/>
        <family val="1"/>
      </rPr>
      <t xml:space="preserve">      </t>
    </r>
    <r>
      <rPr>
        <sz val="11"/>
        <rFont val="宋体"/>
        <family val="3"/>
        <charset val="134"/>
      </rPr>
      <t>地方自然灾害生活补助</t>
    </r>
  </si>
  <si>
    <r>
      <rPr>
        <sz val="11"/>
        <rFont val="Times New Roman"/>
        <family val="1"/>
      </rPr>
      <t xml:space="preserve">      </t>
    </r>
    <r>
      <rPr>
        <sz val="11"/>
        <rFont val="宋体"/>
        <family val="3"/>
        <charset val="134"/>
      </rPr>
      <t>自然灾害救灾补助</t>
    </r>
  </si>
  <si>
    <r>
      <rPr>
        <sz val="11"/>
        <rFont val="Times New Roman"/>
        <family val="1"/>
      </rPr>
      <t xml:space="preserve">      </t>
    </r>
    <r>
      <rPr>
        <sz val="11"/>
        <rFont val="宋体"/>
        <family val="3"/>
        <charset val="134"/>
      </rPr>
      <t>自然灾害灾后重建补助</t>
    </r>
  </si>
  <si>
    <r>
      <rPr>
        <sz val="11"/>
        <rFont val="Times New Roman"/>
        <family val="1"/>
      </rPr>
      <t xml:space="preserve">      </t>
    </r>
    <r>
      <rPr>
        <sz val="11"/>
        <rFont val="宋体"/>
        <family val="3"/>
        <charset val="134"/>
      </rPr>
      <t>其他自然灾害生活救助</t>
    </r>
  </si>
  <si>
    <r>
      <rPr>
        <sz val="11"/>
        <rFont val="Times New Roman"/>
        <family val="1"/>
      </rPr>
      <t xml:space="preserve">    </t>
    </r>
    <r>
      <rPr>
        <sz val="11"/>
        <rFont val="宋体"/>
        <family val="3"/>
        <charset val="134"/>
      </rPr>
      <t>其他灾害防治及应急管理</t>
    </r>
  </si>
  <si>
    <r>
      <rPr>
        <sz val="11"/>
        <rFont val="宋体"/>
        <family val="3"/>
        <charset val="134"/>
      </rPr>
      <t>二十三、</t>
    </r>
    <r>
      <rPr>
        <sz val="11"/>
        <rFont val="Times New Roman"/>
        <family val="1"/>
      </rPr>
      <t xml:space="preserve"> </t>
    </r>
    <r>
      <rPr>
        <sz val="11"/>
        <rFont val="宋体"/>
        <family val="3"/>
        <charset val="134"/>
      </rPr>
      <t>债务付息支出</t>
    </r>
  </si>
  <si>
    <r>
      <rPr>
        <sz val="11"/>
        <rFont val="Times New Roman"/>
        <family val="1"/>
      </rPr>
      <t xml:space="preserve">    </t>
    </r>
    <r>
      <rPr>
        <sz val="11"/>
        <rFont val="宋体"/>
        <family val="3"/>
        <charset val="134"/>
      </rPr>
      <t>中央政府国内债务付息</t>
    </r>
  </si>
  <si>
    <r>
      <rPr>
        <sz val="11"/>
        <rFont val="Times New Roman"/>
        <family val="1"/>
      </rPr>
      <t xml:space="preserve">    </t>
    </r>
    <r>
      <rPr>
        <sz val="11"/>
        <rFont val="宋体"/>
        <family val="3"/>
        <charset val="134"/>
      </rPr>
      <t>中央政府国外债务付息</t>
    </r>
  </si>
  <si>
    <r>
      <rPr>
        <sz val="11"/>
        <rFont val="Times New Roman"/>
        <family val="1"/>
      </rPr>
      <t xml:space="preserve">    </t>
    </r>
    <r>
      <rPr>
        <sz val="11"/>
        <rFont val="宋体"/>
        <family val="3"/>
        <charset val="134"/>
      </rPr>
      <t>地方政府一般债务付息</t>
    </r>
  </si>
  <si>
    <r>
      <rPr>
        <sz val="11"/>
        <rFont val="Times New Roman"/>
        <family val="1"/>
      </rPr>
      <t xml:space="preserve">      </t>
    </r>
    <r>
      <rPr>
        <sz val="11"/>
        <rFont val="宋体"/>
        <family val="3"/>
        <charset val="134"/>
      </rPr>
      <t>地方政府一般债券付息</t>
    </r>
  </si>
  <si>
    <r>
      <rPr>
        <sz val="11"/>
        <rFont val="Times New Roman"/>
        <family val="1"/>
      </rPr>
      <t xml:space="preserve">      </t>
    </r>
    <r>
      <rPr>
        <sz val="11"/>
        <rFont val="宋体"/>
        <family val="3"/>
        <charset val="134"/>
      </rPr>
      <t>地方政府向外国政府借款付息</t>
    </r>
  </si>
  <si>
    <r>
      <rPr>
        <sz val="11"/>
        <rFont val="Times New Roman"/>
        <family val="1"/>
      </rPr>
      <t xml:space="preserve">      </t>
    </r>
    <r>
      <rPr>
        <sz val="11"/>
        <rFont val="宋体"/>
        <family val="3"/>
        <charset val="134"/>
      </rPr>
      <t>地方政府向国际组织借款付息</t>
    </r>
  </si>
  <si>
    <r>
      <rPr>
        <sz val="11"/>
        <rFont val="Times New Roman"/>
        <family val="1"/>
      </rPr>
      <t xml:space="preserve">      </t>
    </r>
    <r>
      <rPr>
        <sz val="11"/>
        <rFont val="宋体"/>
        <family val="3"/>
        <charset val="134"/>
      </rPr>
      <t>地方政府其他一般债务付息</t>
    </r>
  </si>
  <si>
    <r>
      <rPr>
        <sz val="11"/>
        <rFont val="宋体"/>
        <family val="3"/>
        <charset val="134"/>
      </rPr>
      <t>二十四、</t>
    </r>
    <r>
      <rPr>
        <sz val="11"/>
        <rFont val="Times New Roman"/>
        <family val="1"/>
      </rPr>
      <t xml:space="preserve"> </t>
    </r>
    <r>
      <rPr>
        <sz val="11"/>
        <rFont val="宋体"/>
        <family val="3"/>
        <charset val="134"/>
      </rPr>
      <t>债务发行费用支出</t>
    </r>
  </si>
  <si>
    <r>
      <rPr>
        <sz val="11"/>
        <rFont val="Times New Roman"/>
        <family val="1"/>
      </rPr>
      <t xml:space="preserve">    </t>
    </r>
    <r>
      <rPr>
        <sz val="11"/>
        <rFont val="宋体"/>
        <family val="3"/>
        <charset val="134"/>
      </rPr>
      <t>中央政府国内债务发行费用</t>
    </r>
  </si>
  <si>
    <r>
      <rPr>
        <sz val="11"/>
        <rFont val="Times New Roman"/>
        <family val="1"/>
      </rPr>
      <t xml:space="preserve">    </t>
    </r>
    <r>
      <rPr>
        <sz val="11"/>
        <rFont val="宋体"/>
        <family val="3"/>
        <charset val="134"/>
      </rPr>
      <t>中央政府国外债务发行费用</t>
    </r>
  </si>
  <si>
    <r>
      <rPr>
        <sz val="11"/>
        <rFont val="Times New Roman"/>
        <family val="1"/>
      </rPr>
      <t xml:space="preserve">    </t>
    </r>
    <r>
      <rPr>
        <sz val="11"/>
        <rFont val="宋体"/>
        <family val="3"/>
        <charset val="134"/>
      </rPr>
      <t>地方政府一般债务发行费用</t>
    </r>
  </si>
  <si>
    <r>
      <rPr>
        <sz val="12"/>
        <rFont val="宋体"/>
        <family val="3"/>
        <charset val="134"/>
      </rPr>
      <t>二十五、</t>
    </r>
    <r>
      <rPr>
        <sz val="12"/>
        <rFont val="Times New Roman"/>
        <family val="1"/>
      </rPr>
      <t xml:space="preserve"> </t>
    </r>
    <r>
      <rPr>
        <sz val="12"/>
        <rFont val="宋体"/>
        <family val="3"/>
        <charset val="134"/>
      </rPr>
      <t>其他</t>
    </r>
  </si>
  <si>
    <r>
      <rPr>
        <sz val="11"/>
        <rFont val="Times New Roman"/>
        <family val="1"/>
      </rPr>
      <t xml:space="preserve">    </t>
    </r>
    <r>
      <rPr>
        <sz val="11"/>
        <rFont val="宋体"/>
        <family val="3"/>
        <charset val="134"/>
      </rPr>
      <t>年初预留</t>
    </r>
  </si>
  <si>
    <r>
      <rPr>
        <sz val="11"/>
        <rFont val="Times New Roman"/>
        <family val="1"/>
      </rPr>
      <t xml:space="preserve">    </t>
    </r>
    <r>
      <rPr>
        <sz val="11"/>
        <rFont val="宋体"/>
        <family val="3"/>
        <charset val="134"/>
      </rPr>
      <t>其他支出</t>
    </r>
  </si>
  <si>
    <t>2020年一般公共预算本级支出表</t>
    <phoneticPr fontId="54" type="noConversion"/>
  </si>
  <si>
    <r>
      <rPr>
        <b/>
        <sz val="12"/>
        <rFont val="宋体"/>
        <family val="3"/>
        <charset val="134"/>
      </rPr>
      <t>上年决算</t>
    </r>
    <r>
      <rPr>
        <b/>
        <sz val="12"/>
        <rFont val="宋体"/>
        <family val="3"/>
        <charset val="134"/>
      </rPr>
      <t>数</t>
    </r>
    <phoneticPr fontId="54" type="noConversion"/>
  </si>
  <si>
    <r>
      <rPr>
        <b/>
        <sz val="12"/>
        <rFont val="宋体"/>
        <family val="3"/>
        <charset val="134"/>
      </rPr>
      <t>预算数为决算数</t>
    </r>
    <r>
      <rPr>
        <b/>
        <sz val="12"/>
        <rFont val="Times New Roman"/>
        <family val="1"/>
      </rPr>
      <t>%</t>
    </r>
    <phoneticPr fontId="54" type="noConversion"/>
  </si>
  <si>
    <r>
      <rPr>
        <b/>
        <sz val="11"/>
        <rFont val="宋体"/>
        <family val="3"/>
        <charset val="134"/>
      </rPr>
      <t>项目</t>
    </r>
  </si>
  <si>
    <r>
      <rPr>
        <b/>
        <sz val="11"/>
        <rFont val="宋体"/>
        <family val="3"/>
        <charset val="134"/>
      </rPr>
      <t>预算数</t>
    </r>
  </si>
  <si>
    <r>
      <rPr>
        <b/>
        <sz val="11"/>
        <rFont val="宋体"/>
        <family val="3"/>
        <charset val="134"/>
      </rPr>
      <t>预算数为决算（执行）数</t>
    </r>
    <r>
      <rPr>
        <b/>
        <sz val="11"/>
        <rFont val="Times New Roman"/>
        <family val="1"/>
      </rPr>
      <t>%</t>
    </r>
  </si>
  <si>
    <r>
      <rPr>
        <sz val="11"/>
        <rFont val="宋体"/>
        <family val="3"/>
        <charset val="134"/>
      </rPr>
      <t>一、税收收入</t>
    </r>
  </si>
  <si>
    <r>
      <rPr>
        <sz val="11"/>
        <rFont val="宋体"/>
        <family val="3"/>
        <charset val="134"/>
      </rPr>
      <t>二、非税收入</t>
    </r>
  </si>
  <si>
    <r>
      <rPr>
        <b/>
        <sz val="11"/>
        <rFont val="宋体"/>
        <family val="3"/>
        <charset val="134"/>
      </rPr>
      <t>收入合计</t>
    </r>
  </si>
  <si>
    <r>
      <rPr>
        <b/>
        <sz val="11"/>
        <rFont val="宋体"/>
        <family val="3"/>
        <charset val="134"/>
      </rPr>
      <t>上年决算</t>
    </r>
    <r>
      <rPr>
        <b/>
        <sz val="11"/>
        <rFont val="宋体"/>
        <family val="3"/>
        <charset val="134"/>
      </rPr>
      <t>数</t>
    </r>
    <phoneticPr fontId="54" type="noConversion"/>
  </si>
  <si>
    <t>表10、2019年政府一般债券限额和余额情况表</t>
    <phoneticPr fontId="54" type="noConversion"/>
  </si>
  <si>
    <t>表11、2020年政府性基金预算收入表</t>
    <phoneticPr fontId="54" type="noConversion"/>
  </si>
  <si>
    <t>表12、2020年政府性基金支出预算表</t>
    <phoneticPr fontId="54" type="noConversion"/>
  </si>
  <si>
    <t>表13、2020年政府性基金本级支出预算表</t>
    <phoneticPr fontId="54" type="noConversion"/>
  </si>
  <si>
    <t>表14、2020年政府性基金转移支付预算收入分项目表</t>
    <phoneticPr fontId="54" type="noConversion"/>
  </si>
  <si>
    <t>表15、2020年政府性基金转移支付预算收入分地区表</t>
    <phoneticPr fontId="54" type="noConversion"/>
  </si>
  <si>
    <t>表16、2019年政府专项债券限额和余额情况表</t>
    <phoneticPr fontId="54" type="noConversion"/>
  </si>
  <si>
    <t>表17、2020年国有资本经营预算收入表</t>
    <phoneticPr fontId="54" type="noConversion"/>
  </si>
  <si>
    <t>表18、2020年国有资本经营预算支出表</t>
    <phoneticPr fontId="54" type="noConversion"/>
  </si>
  <si>
    <t>表19、2020年社会保险基金预算收入预算表</t>
    <phoneticPr fontId="54" type="noConversion"/>
  </si>
  <si>
    <t>表20、2020年社会保险基金预算支出预算表</t>
    <phoneticPr fontId="54" type="noConversion"/>
  </si>
  <si>
    <t>表21、2019年地方债务限额余额情况表</t>
    <phoneticPr fontId="54" type="noConversion"/>
  </si>
  <si>
    <t>表22、2019年末地方政府债券发行、还本付息情况表</t>
    <phoneticPr fontId="54" type="noConversion"/>
  </si>
  <si>
    <t>表11</t>
    <phoneticPr fontId="54" type="noConversion"/>
  </si>
  <si>
    <t>表12</t>
    <phoneticPr fontId="54" type="noConversion"/>
  </si>
  <si>
    <t>表13</t>
    <phoneticPr fontId="54" type="noConversion"/>
  </si>
  <si>
    <t>表14</t>
    <phoneticPr fontId="32" type="noConversion"/>
  </si>
  <si>
    <t>表15</t>
    <phoneticPr fontId="32" type="noConversion"/>
  </si>
  <si>
    <t>表18</t>
    <phoneticPr fontId="32" type="noConversion"/>
  </si>
  <si>
    <t>表23、2020年地方政府债券还本付息预算表</t>
    <phoneticPr fontId="54" type="noConversion"/>
  </si>
  <si>
    <t>表24、2020年一般公共预算“三公”经费预算表</t>
    <phoneticPr fontId="54" type="noConversion"/>
  </si>
  <si>
    <r>
      <t>表25、</t>
    </r>
    <r>
      <rPr>
        <sz val="15"/>
        <rFont val="仿宋_GB2312"/>
        <family val="3"/>
        <charset val="134"/>
      </rPr>
      <t>2020年预算绩效管理工作要点</t>
    </r>
    <phoneticPr fontId="54" type="noConversion"/>
  </si>
  <si>
    <t>表26、2019年扶贫资金公示网站汇总表</t>
    <phoneticPr fontId="54" type="noConversion"/>
  </si>
  <si>
    <t>表25</t>
    <phoneticPr fontId="54" type="noConversion"/>
  </si>
  <si>
    <t>表26</t>
    <phoneticPr fontId="54" type="noConversion"/>
  </si>
  <si>
    <t>表10</t>
    <phoneticPr fontId="54" type="noConversion"/>
  </si>
  <si>
    <t>2019年君山区政府一般债务限额和余额情况表</t>
    <phoneticPr fontId="54" type="noConversion"/>
  </si>
  <si>
    <t>一般债务限额</t>
    <phoneticPr fontId="32" type="noConversion"/>
  </si>
  <si>
    <t>一般债务余额</t>
    <phoneticPr fontId="32" type="noConversion"/>
  </si>
  <si>
    <t>表16</t>
    <phoneticPr fontId="54" type="noConversion"/>
  </si>
  <si>
    <t>2019年君山区政府专项债务限额和余额情况表</t>
    <phoneticPr fontId="54" type="noConversion"/>
  </si>
  <si>
    <t>单位</t>
    <phoneticPr fontId="32" type="noConversion"/>
  </si>
  <si>
    <t>专项债务限额</t>
    <phoneticPr fontId="32" type="noConversion"/>
  </si>
  <si>
    <t>专项债务余额</t>
    <phoneticPr fontId="32" type="noConversion"/>
  </si>
  <si>
    <t>单位：万元</t>
    <phoneticPr fontId="32" type="noConversion"/>
  </si>
</sst>
</file>

<file path=xl/styles.xml><?xml version="1.0" encoding="utf-8"?>
<styleSheet xmlns="http://schemas.openxmlformats.org/spreadsheetml/2006/main">
  <numFmts count="8">
    <numFmt numFmtId="41" formatCode="_ * #,##0_ ;_ * \-#,##0_ ;_ * &quot;-&quot;_ ;_ @_ "/>
    <numFmt numFmtId="43" formatCode="_ * #,##0.00_ ;_ * \-#,##0.00_ ;_ * &quot;-&quot;??_ ;_ @_ "/>
    <numFmt numFmtId="176" formatCode="#,##0_);[Red]\(#,##0\)"/>
    <numFmt numFmtId="177" formatCode="0_ "/>
    <numFmt numFmtId="178" formatCode="0.0_ "/>
    <numFmt numFmtId="179" formatCode="0_);[Red]\(0\)"/>
    <numFmt numFmtId="180" formatCode="0.00_ "/>
    <numFmt numFmtId="181" formatCode="0.0%"/>
  </numFmts>
  <fonts count="72">
    <font>
      <sz val="12"/>
      <name val="宋体"/>
      <charset val="134"/>
    </font>
    <font>
      <b/>
      <sz val="12"/>
      <name val="宋体"/>
      <family val="3"/>
      <charset val="134"/>
    </font>
    <font>
      <b/>
      <sz val="18"/>
      <name val="宋体"/>
      <family val="3"/>
      <charset val="134"/>
    </font>
    <font>
      <b/>
      <sz val="12"/>
      <name val="仿宋"/>
      <family val="3"/>
      <charset val="134"/>
    </font>
    <font>
      <sz val="12"/>
      <name val="仿宋"/>
      <family val="3"/>
      <charset val="134"/>
    </font>
    <font>
      <b/>
      <sz val="18"/>
      <name val="宋体"/>
      <family val="3"/>
      <charset val="134"/>
      <scheme val="minor"/>
    </font>
    <font>
      <b/>
      <sz val="18"/>
      <color theme="1"/>
      <name val="宋体"/>
      <family val="3"/>
      <charset val="134"/>
    </font>
    <font>
      <sz val="12"/>
      <name val="宋体"/>
      <family val="3"/>
      <charset val="134"/>
      <scheme val="minor"/>
    </font>
    <font>
      <sz val="12"/>
      <color indexed="8"/>
      <name val="宋体"/>
      <family val="3"/>
      <charset val="134"/>
    </font>
    <font>
      <b/>
      <sz val="11"/>
      <name val="宋体"/>
      <family val="3"/>
      <charset val="134"/>
    </font>
    <font>
      <b/>
      <sz val="11"/>
      <name val="Times New Roman"/>
      <family val="1"/>
    </font>
    <font>
      <sz val="11"/>
      <name val="Times New Roman"/>
      <family val="1"/>
    </font>
    <font>
      <sz val="11"/>
      <name val="宋体"/>
      <family val="3"/>
      <charset val="134"/>
    </font>
    <font>
      <b/>
      <sz val="20"/>
      <color theme="1"/>
      <name val="宋体"/>
      <family val="3"/>
      <charset val="134"/>
    </font>
    <font>
      <sz val="10"/>
      <name val="宋体"/>
      <family val="3"/>
      <charset val="134"/>
    </font>
    <font>
      <sz val="12"/>
      <name val="黑体"/>
      <family val="3"/>
      <charset val="134"/>
    </font>
    <font>
      <sz val="11"/>
      <name val="黑体"/>
      <family val="3"/>
      <charset val="134"/>
    </font>
    <font>
      <b/>
      <sz val="12"/>
      <name val="Times New Roman"/>
      <family val="1"/>
    </font>
    <font>
      <sz val="12"/>
      <name val="Times New Roman"/>
      <family val="1"/>
    </font>
    <font>
      <b/>
      <sz val="11"/>
      <name val="黑体"/>
      <family val="3"/>
      <charset val="134"/>
    </font>
    <font>
      <b/>
      <sz val="10"/>
      <name val="Times New Roman"/>
      <family val="1"/>
    </font>
    <font>
      <b/>
      <sz val="10"/>
      <name val="宋体"/>
      <family val="3"/>
      <charset val="134"/>
    </font>
    <font>
      <sz val="10"/>
      <name val="Times New Roman"/>
      <family val="1"/>
    </font>
    <font>
      <sz val="12"/>
      <color indexed="20"/>
      <name val="宋体"/>
      <family val="3"/>
      <charset val="134"/>
    </font>
    <font>
      <sz val="11"/>
      <color indexed="8"/>
      <name val="宋体"/>
      <family val="3"/>
      <charset val="134"/>
    </font>
    <font>
      <b/>
      <sz val="11"/>
      <color indexed="56"/>
      <name val="宋体"/>
      <family val="3"/>
      <charset val="134"/>
    </font>
    <font>
      <sz val="11"/>
      <color indexed="20"/>
      <name val="宋体"/>
      <family val="3"/>
      <charset val="134"/>
    </font>
    <font>
      <sz val="11"/>
      <color indexed="20"/>
      <name val="Tahoma"/>
      <family val="2"/>
    </font>
    <font>
      <b/>
      <sz val="15"/>
      <color indexed="56"/>
      <name val="宋体"/>
      <family val="3"/>
      <charset val="134"/>
    </font>
    <font>
      <sz val="11"/>
      <color indexed="17"/>
      <name val="宋体"/>
      <family val="3"/>
      <charset val="134"/>
    </font>
    <font>
      <sz val="11"/>
      <color indexed="9"/>
      <name val="宋体"/>
      <family val="3"/>
      <charset val="134"/>
    </font>
    <font>
      <u/>
      <sz val="12"/>
      <color theme="10"/>
      <name val="宋体"/>
      <family val="3"/>
      <charset val="134"/>
    </font>
    <font>
      <sz val="9"/>
      <name val="宋体"/>
      <family val="3"/>
      <charset val="134"/>
    </font>
    <font>
      <b/>
      <sz val="11"/>
      <color indexed="9"/>
      <name val="宋体"/>
      <family val="3"/>
      <charset val="134"/>
    </font>
    <font>
      <sz val="10"/>
      <name val="Geneva"/>
      <family val="1"/>
    </font>
    <font>
      <sz val="10"/>
      <name val="Helv"/>
      <family val="2"/>
    </font>
    <font>
      <b/>
      <sz val="13"/>
      <color indexed="56"/>
      <name val="宋体"/>
      <family val="3"/>
      <charset val="134"/>
    </font>
    <font>
      <b/>
      <sz val="11"/>
      <color indexed="52"/>
      <name val="宋体"/>
      <family val="3"/>
      <charset val="134"/>
    </font>
    <font>
      <b/>
      <sz val="10"/>
      <name val="Arial"/>
      <family val="2"/>
    </font>
    <font>
      <b/>
      <sz val="18"/>
      <color indexed="56"/>
      <name val="宋体"/>
      <family val="3"/>
      <charset val="134"/>
    </font>
    <font>
      <sz val="10"/>
      <color indexed="8"/>
      <name val="Arial"/>
      <family val="2"/>
    </font>
    <font>
      <sz val="12"/>
      <color indexed="17"/>
      <name val="宋体"/>
      <family val="3"/>
      <charset val="134"/>
    </font>
    <font>
      <sz val="11"/>
      <color indexed="62"/>
      <name val="宋体"/>
      <family val="3"/>
      <charset val="134"/>
    </font>
    <font>
      <i/>
      <sz val="11"/>
      <color indexed="23"/>
      <name val="宋体"/>
      <family val="3"/>
      <charset val="134"/>
    </font>
    <font>
      <sz val="11"/>
      <color indexed="60"/>
      <name val="宋体"/>
      <family val="3"/>
      <charset val="134"/>
    </font>
    <font>
      <sz val="10"/>
      <name val="Arial"/>
      <family val="2"/>
    </font>
    <font>
      <sz val="11"/>
      <color indexed="10"/>
      <name val="宋体"/>
      <family val="3"/>
      <charset val="134"/>
    </font>
    <font>
      <b/>
      <sz val="11"/>
      <color indexed="8"/>
      <name val="宋体"/>
      <family val="3"/>
      <charset val="134"/>
    </font>
    <font>
      <sz val="11"/>
      <color indexed="17"/>
      <name val="Tahoma"/>
      <family val="2"/>
    </font>
    <font>
      <sz val="11"/>
      <color indexed="52"/>
      <name val="宋体"/>
      <family val="3"/>
      <charset val="134"/>
    </font>
    <font>
      <b/>
      <sz val="11"/>
      <color indexed="63"/>
      <name val="宋体"/>
      <family val="3"/>
      <charset val="134"/>
    </font>
    <font>
      <sz val="12"/>
      <name val="宋体"/>
      <family val="3"/>
      <charset val="134"/>
    </font>
    <font>
      <sz val="11"/>
      <name val="宋体"/>
      <family val="3"/>
      <charset val="134"/>
    </font>
    <font>
      <b/>
      <sz val="11"/>
      <name val="宋体"/>
      <family val="3"/>
      <charset val="134"/>
    </font>
    <font>
      <sz val="9"/>
      <name val="宋体"/>
      <family val="3"/>
      <charset val="134"/>
    </font>
    <font>
      <sz val="12"/>
      <color indexed="8"/>
      <name val="宋体"/>
      <family val="3"/>
      <charset val="134"/>
    </font>
    <font>
      <sz val="16"/>
      <name val="宋体"/>
      <family val="3"/>
      <charset val="134"/>
    </font>
    <font>
      <b/>
      <sz val="24"/>
      <name val="宋体"/>
      <family val="3"/>
      <charset val="134"/>
      <scheme val="minor"/>
    </font>
    <font>
      <sz val="15"/>
      <name val="黑体"/>
      <family val="3"/>
      <charset val="134"/>
    </font>
    <font>
      <sz val="15"/>
      <name val="仿宋_GB2312"/>
      <family val="3"/>
      <charset val="134"/>
    </font>
    <font>
      <sz val="14"/>
      <name val="仿宋_GB2312"/>
      <family val="3"/>
      <charset val="134"/>
    </font>
    <font>
      <b/>
      <sz val="24"/>
      <name val="宋体"/>
      <family val="3"/>
      <charset val="134"/>
    </font>
    <font>
      <b/>
      <sz val="20"/>
      <name val="宋体"/>
      <family val="3"/>
      <charset val="134"/>
    </font>
    <font>
      <b/>
      <sz val="18"/>
      <name val="宋体"/>
      <family val="3"/>
      <charset val="134"/>
    </font>
    <font>
      <b/>
      <sz val="12"/>
      <name val="宋体"/>
      <family val="3"/>
      <charset val="134"/>
    </font>
    <font>
      <sz val="10"/>
      <name val="宋体"/>
      <family val="3"/>
      <charset val="134"/>
    </font>
    <font>
      <b/>
      <sz val="18"/>
      <color theme="1"/>
      <name val="宋体"/>
      <family val="3"/>
      <charset val="134"/>
      <scheme val="minor"/>
    </font>
    <font>
      <sz val="10"/>
      <color theme="1"/>
      <name val="宋体"/>
      <family val="3"/>
      <charset val="134"/>
      <scheme val="minor"/>
    </font>
    <font>
      <sz val="9"/>
      <name val="宋体"/>
      <family val="2"/>
      <charset val="134"/>
      <scheme val="minor"/>
    </font>
    <font>
      <sz val="18"/>
      <name val="方正大标宋简体"/>
      <charset val="134"/>
    </font>
    <font>
      <b/>
      <sz val="9"/>
      <name val="宋体"/>
      <family val="3"/>
      <charset val="134"/>
    </font>
    <font>
      <b/>
      <sz val="12"/>
      <name val="Times New Roman"/>
      <family val="3"/>
      <charset val="134"/>
    </font>
  </fonts>
  <fills count="25">
    <fill>
      <patternFill patternType="none"/>
    </fill>
    <fill>
      <patternFill patternType="gray125"/>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29"/>
        <bgColor indexed="64"/>
      </patternFill>
    </fill>
    <fill>
      <patternFill patternType="solid">
        <fgColor indexed="31"/>
        <bgColor indexed="64"/>
      </patternFill>
    </fill>
    <fill>
      <patternFill patternType="solid">
        <fgColor indexed="55"/>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indexed="30"/>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8"/>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thin">
        <color auto="1"/>
      </top>
      <bottom style="thin">
        <color auto="1"/>
      </bottom>
      <diagonal/>
    </border>
  </borders>
  <cellStyleXfs count="1841">
    <xf numFmtId="0" fontId="0" fillId="0" borderId="0"/>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30" fillId="12" borderId="0" applyNumberFormat="0" applyBorder="0" applyAlignment="0" applyProtection="0">
      <alignment vertical="center"/>
    </xf>
    <xf numFmtId="0" fontId="51" fillId="0" borderId="0"/>
    <xf numFmtId="0" fontId="32" fillId="0" borderId="0">
      <alignment vertical="center"/>
    </xf>
    <xf numFmtId="0" fontId="51" fillId="0" borderId="0"/>
    <xf numFmtId="0" fontId="51" fillId="0" borderId="0">
      <alignment vertical="center"/>
    </xf>
    <xf numFmtId="0" fontId="51" fillId="0" borderId="0"/>
    <xf numFmtId="0" fontId="24" fillId="14" borderId="0" applyNumberFormat="0" applyBorder="0" applyAlignment="0" applyProtection="0">
      <alignment vertical="center"/>
    </xf>
    <xf numFmtId="0" fontId="51"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0" fillId="11" borderId="0" applyNumberFormat="0" applyBorder="0" applyAlignment="0" applyProtection="0">
      <alignment vertical="center"/>
    </xf>
    <xf numFmtId="0" fontId="31" fillId="0" borderId="0" applyNumberFormat="0" applyFill="0" applyBorder="0" applyAlignment="0" applyProtection="0"/>
    <xf numFmtId="0" fontId="51" fillId="0" borderId="0"/>
    <xf numFmtId="0" fontId="23" fillId="2" borderId="0" applyNumberFormat="0" applyBorder="0" applyAlignment="0" applyProtection="0">
      <alignment vertical="center"/>
    </xf>
    <xf numFmtId="0" fontId="51" fillId="0" borderId="0">
      <alignment vertical="center"/>
    </xf>
    <xf numFmtId="0" fontId="30" fillId="13" borderId="0" applyNumberFormat="0" applyBorder="0" applyAlignment="0" applyProtection="0">
      <alignment vertical="center"/>
    </xf>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30" fillId="13"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xf numFmtId="0" fontId="51" fillId="0" borderId="0"/>
    <xf numFmtId="0" fontId="27" fillId="2" borderId="0" applyNumberFormat="0" applyBorder="0" applyAlignment="0" applyProtection="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24" fillId="8" borderId="0" applyNumberFormat="0" applyBorder="0" applyAlignment="0" applyProtection="0">
      <alignment vertical="center"/>
    </xf>
    <xf numFmtId="0" fontId="51" fillId="0" borderId="0">
      <alignment vertical="center"/>
    </xf>
    <xf numFmtId="0" fontId="27" fillId="2" borderId="0" applyNumberFormat="0" applyBorder="0" applyAlignment="0" applyProtection="0">
      <alignment vertical="center"/>
    </xf>
    <xf numFmtId="0" fontId="51" fillId="0" borderId="0"/>
    <xf numFmtId="0" fontId="51" fillId="0" borderId="0">
      <alignment vertical="center"/>
    </xf>
    <xf numFmtId="0" fontId="29" fillId="7" borderId="0" applyNumberFormat="0" applyBorder="0" applyAlignment="0" applyProtection="0">
      <alignment vertical="center"/>
    </xf>
    <xf numFmtId="0" fontId="51" fillId="0" borderId="0">
      <alignment vertical="center"/>
    </xf>
    <xf numFmtId="0" fontId="24" fillId="7" borderId="0" applyNumberFormat="0" applyBorder="0" applyAlignment="0" applyProtection="0">
      <alignment vertical="center"/>
    </xf>
    <xf numFmtId="0" fontId="51" fillId="0" borderId="0"/>
    <xf numFmtId="0" fontId="33" fillId="15" borderId="8" applyNumberFormat="0" applyAlignment="0" applyProtection="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24" fillId="8" borderId="0" applyNumberFormat="0" applyBorder="0" applyAlignment="0" applyProtection="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29" fillId="7" borderId="0" applyNumberFormat="0" applyBorder="0" applyAlignment="0" applyProtection="0">
      <alignment vertical="center"/>
    </xf>
    <xf numFmtId="0" fontId="51" fillId="0" borderId="0">
      <alignment vertical="center"/>
    </xf>
    <xf numFmtId="0" fontId="24" fillId="7" borderId="0" applyNumberFormat="0" applyBorder="0" applyAlignment="0" applyProtection="0">
      <alignment vertical="center"/>
    </xf>
    <xf numFmtId="0" fontId="51" fillId="0" borderId="0"/>
    <xf numFmtId="0" fontId="51" fillId="0" borderId="0">
      <alignment vertical="center"/>
    </xf>
    <xf numFmtId="0" fontId="51" fillId="0" borderId="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51" fillId="0" borderId="0"/>
    <xf numFmtId="0" fontId="35" fillId="0" borderId="0">
      <alignment vertical="center"/>
    </xf>
    <xf numFmtId="9" fontId="24" fillId="0" borderId="0" applyFont="0" applyFill="0" applyBorder="0" applyAlignment="0" applyProtection="0">
      <alignment vertical="center"/>
    </xf>
    <xf numFmtId="0" fontId="18" fillId="0" borderId="0">
      <alignment vertical="center"/>
    </xf>
    <xf numFmtId="43" fontId="24" fillId="0" borderId="0" applyFont="0" applyFill="0" applyBorder="0" applyAlignment="0" applyProtection="0">
      <alignment vertical="center"/>
    </xf>
    <xf numFmtId="0" fontId="25" fillId="0" borderId="0" applyNumberFormat="0" applyFill="0" applyBorder="0" applyAlignment="0" applyProtection="0">
      <alignment vertical="center"/>
    </xf>
    <xf numFmtId="0" fontId="18" fillId="0" borderId="0"/>
    <xf numFmtId="0" fontId="24" fillId="2" borderId="0" applyNumberFormat="0" applyBorder="0" applyAlignment="0" applyProtection="0">
      <alignment vertical="center"/>
    </xf>
    <xf numFmtId="0" fontId="24" fillId="14" borderId="0" applyNumberFormat="0" applyBorder="0" applyAlignment="0" applyProtection="0">
      <alignment vertical="center"/>
    </xf>
    <xf numFmtId="0" fontId="51" fillId="0" borderId="0"/>
    <xf numFmtId="0" fontId="24" fillId="14" borderId="0" applyNumberFormat="0" applyBorder="0" applyAlignment="0" applyProtection="0">
      <alignment vertical="center"/>
    </xf>
    <xf numFmtId="0" fontId="34" fillId="0" borderId="0"/>
    <xf numFmtId="0" fontId="51" fillId="0" borderId="0"/>
    <xf numFmtId="0" fontId="35" fillId="0" borderId="0"/>
    <xf numFmtId="9" fontId="51" fillId="0" borderId="0" applyFont="0" applyFill="0" applyBorder="0" applyAlignment="0" applyProtection="0"/>
    <xf numFmtId="0" fontId="27" fillId="2" borderId="0" applyNumberFormat="0" applyBorder="0" applyAlignment="0" applyProtection="0">
      <alignment vertical="center"/>
    </xf>
    <xf numFmtId="0" fontId="51" fillId="0" borderId="0">
      <alignment vertical="center"/>
    </xf>
    <xf numFmtId="0" fontId="34" fillId="0" borderId="0">
      <alignment vertical="center"/>
    </xf>
    <xf numFmtId="0" fontId="26" fillId="2" borderId="0" applyNumberFormat="0" applyBorder="0" applyAlignment="0" applyProtection="0">
      <alignment vertical="center"/>
    </xf>
    <xf numFmtId="0" fontId="24" fillId="14" borderId="0" applyNumberFormat="0" applyBorder="0" applyAlignment="0" applyProtection="0">
      <alignment vertical="center"/>
    </xf>
    <xf numFmtId="0" fontId="51" fillId="0" borderId="0"/>
    <xf numFmtId="0" fontId="51" fillId="0" borderId="0">
      <alignment vertical="center"/>
    </xf>
    <xf numFmtId="0" fontId="24" fillId="14" borderId="0" applyNumberFormat="0" applyBorder="0" applyAlignment="0" applyProtection="0">
      <alignment vertical="center"/>
    </xf>
    <xf numFmtId="0" fontId="24" fillId="2" borderId="0" applyNumberFormat="0" applyBorder="0" applyAlignment="0" applyProtection="0">
      <alignment vertical="center"/>
    </xf>
    <xf numFmtId="0" fontId="51" fillId="0" borderId="0"/>
    <xf numFmtId="0" fontId="24" fillId="2" borderId="0" applyNumberFormat="0" applyBorder="0" applyAlignment="0" applyProtection="0">
      <alignment vertical="center"/>
    </xf>
    <xf numFmtId="0" fontId="27" fillId="2" borderId="0" applyNumberFormat="0" applyBorder="0" applyAlignment="0" applyProtection="0">
      <alignment vertical="center"/>
    </xf>
    <xf numFmtId="0" fontId="51" fillId="0" borderId="0">
      <alignment vertical="center"/>
    </xf>
    <xf numFmtId="0" fontId="24" fillId="7" borderId="0" applyNumberFormat="0" applyBorder="0" applyAlignment="0" applyProtection="0">
      <alignment vertical="center"/>
    </xf>
    <xf numFmtId="0" fontId="51" fillId="0" borderId="0">
      <alignment vertical="center"/>
    </xf>
    <xf numFmtId="0" fontId="24" fillId="7" borderId="0" applyNumberFormat="0" applyBorder="0" applyAlignment="0" applyProtection="0">
      <alignment vertical="center"/>
    </xf>
    <xf numFmtId="0" fontId="26" fillId="2" borderId="0" applyNumberFormat="0" applyBorder="0" applyAlignment="0" applyProtection="0">
      <alignment vertical="center"/>
    </xf>
    <xf numFmtId="0" fontId="51" fillId="0" borderId="0">
      <alignment vertical="center"/>
    </xf>
    <xf numFmtId="0" fontId="24" fillId="7" borderId="0" applyNumberFormat="0" applyBorder="0" applyAlignment="0" applyProtection="0">
      <alignment vertical="center"/>
    </xf>
    <xf numFmtId="0" fontId="30" fillId="19" borderId="0" applyNumberFormat="0" applyBorder="0" applyAlignment="0" applyProtection="0">
      <alignment vertical="center"/>
    </xf>
    <xf numFmtId="0" fontId="51" fillId="0" borderId="0"/>
    <xf numFmtId="0" fontId="51" fillId="0" borderId="0">
      <alignment vertical="center"/>
    </xf>
    <xf numFmtId="0" fontId="24" fillId="8" borderId="0" applyNumberFormat="0" applyBorder="0" applyAlignment="0" applyProtection="0">
      <alignment vertical="center"/>
    </xf>
    <xf numFmtId="0" fontId="51" fillId="0" borderId="0">
      <alignment vertical="center"/>
    </xf>
    <xf numFmtId="0" fontId="24" fillId="8" borderId="0" applyNumberFormat="0" applyBorder="0" applyAlignment="0" applyProtection="0">
      <alignment vertical="center"/>
    </xf>
    <xf numFmtId="0" fontId="51" fillId="0" borderId="0">
      <alignment vertical="center"/>
    </xf>
    <xf numFmtId="0" fontId="24" fillId="8" borderId="0" applyNumberFormat="0" applyBorder="0" applyAlignment="0" applyProtection="0">
      <alignment vertical="center"/>
    </xf>
    <xf numFmtId="0" fontId="51" fillId="0" borderId="0"/>
    <xf numFmtId="0" fontId="24" fillId="8" borderId="0" applyNumberFormat="0" applyBorder="0" applyAlignment="0" applyProtection="0">
      <alignment vertical="center"/>
    </xf>
    <xf numFmtId="0" fontId="51" fillId="0" borderId="0"/>
    <xf numFmtId="0" fontId="24" fillId="8" borderId="0" applyNumberFormat="0" applyBorder="0" applyAlignment="0" applyProtection="0">
      <alignment vertical="center"/>
    </xf>
    <xf numFmtId="0" fontId="30" fillId="13" borderId="0" applyNumberFormat="0" applyBorder="0" applyAlignment="0" applyProtection="0">
      <alignment vertical="center"/>
    </xf>
    <xf numFmtId="0" fontId="51" fillId="0" borderId="0">
      <alignment vertical="center"/>
    </xf>
    <xf numFmtId="0" fontId="24" fillId="17" borderId="0" applyNumberFormat="0" applyBorder="0" applyAlignment="0" applyProtection="0">
      <alignment vertical="center"/>
    </xf>
    <xf numFmtId="0" fontId="51" fillId="0" borderId="0"/>
    <xf numFmtId="0" fontId="32" fillId="0" borderId="0"/>
    <xf numFmtId="0" fontId="51" fillId="0" borderId="0">
      <alignment vertical="center"/>
    </xf>
    <xf numFmtId="0" fontId="24" fillId="17" borderId="0" applyNumberFormat="0" applyBorder="0" applyAlignment="0" applyProtection="0">
      <alignment vertical="center"/>
    </xf>
    <xf numFmtId="0" fontId="51" fillId="0" borderId="0"/>
    <xf numFmtId="0" fontId="51" fillId="0" borderId="0"/>
    <xf numFmtId="0" fontId="51" fillId="0" borderId="0">
      <alignment vertical="center"/>
    </xf>
    <xf numFmtId="0" fontId="24" fillId="17" borderId="0" applyNumberFormat="0" applyBorder="0" applyAlignment="0" applyProtection="0">
      <alignment vertical="center"/>
    </xf>
    <xf numFmtId="0" fontId="51" fillId="0" borderId="0"/>
    <xf numFmtId="0" fontId="24" fillId="17" borderId="0" applyNumberFormat="0" applyBorder="0" applyAlignment="0" applyProtection="0">
      <alignment vertical="center"/>
    </xf>
    <xf numFmtId="0" fontId="51" fillId="0" borderId="0"/>
    <xf numFmtId="0" fontId="24" fillId="17" borderId="0" applyNumberFormat="0" applyBorder="0" applyAlignment="0" applyProtection="0">
      <alignment vertical="center"/>
    </xf>
    <xf numFmtId="0" fontId="30" fillId="4" borderId="0" applyNumberFormat="0" applyBorder="0" applyAlignment="0" applyProtection="0">
      <alignment vertical="center"/>
    </xf>
    <xf numFmtId="0" fontId="24" fillId="16" borderId="0" applyNumberFormat="0" applyBorder="0" applyAlignment="0" applyProtection="0">
      <alignment vertical="center"/>
    </xf>
    <xf numFmtId="0" fontId="24" fillId="8" borderId="0" applyNumberFormat="0" applyBorder="0" applyAlignment="0" applyProtection="0">
      <alignment vertical="center"/>
    </xf>
    <xf numFmtId="0" fontId="51" fillId="0" borderId="0">
      <alignment vertical="center"/>
    </xf>
    <xf numFmtId="0" fontId="24" fillId="16" borderId="0" applyNumberFormat="0" applyBorder="0" applyAlignment="0" applyProtection="0">
      <alignment vertical="center"/>
    </xf>
    <xf numFmtId="0" fontId="51" fillId="0" borderId="0"/>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3" borderId="0" applyNumberFormat="0" applyBorder="0" applyAlignment="0" applyProtection="0">
      <alignment vertical="center"/>
    </xf>
    <xf numFmtId="0" fontId="51" fillId="0" borderId="0"/>
    <xf numFmtId="0" fontId="24" fillId="16" borderId="0" applyNumberFormat="0" applyBorder="0" applyAlignment="0" applyProtection="0">
      <alignment vertical="center"/>
    </xf>
    <xf numFmtId="0" fontId="30" fillId="9" borderId="0" applyNumberFormat="0" applyBorder="0" applyAlignment="0" applyProtection="0">
      <alignment vertical="center"/>
    </xf>
    <xf numFmtId="0" fontId="24" fillId="3" borderId="0" applyNumberFormat="0" applyBorder="0" applyAlignment="0" applyProtection="0">
      <alignment vertical="center"/>
    </xf>
    <xf numFmtId="0" fontId="51" fillId="0" borderId="0">
      <alignment vertical="center"/>
    </xf>
    <xf numFmtId="0" fontId="24" fillId="3" borderId="0" applyNumberFormat="0" applyBorder="0" applyAlignment="0" applyProtection="0">
      <alignment vertical="center"/>
    </xf>
    <xf numFmtId="0" fontId="51" fillId="0" borderId="0">
      <alignment vertical="center"/>
    </xf>
    <xf numFmtId="0" fontId="51" fillId="0" borderId="0">
      <alignment vertical="center"/>
    </xf>
    <xf numFmtId="0" fontId="24" fillId="3" borderId="0" applyNumberFormat="0" applyBorder="0" applyAlignment="0" applyProtection="0">
      <alignment vertical="center"/>
    </xf>
    <xf numFmtId="0" fontId="51" fillId="0" borderId="0">
      <alignment vertical="center"/>
    </xf>
    <xf numFmtId="0" fontId="51" fillId="0" borderId="0">
      <alignment vertical="center"/>
    </xf>
    <xf numFmtId="0" fontId="24" fillId="3" borderId="0" applyNumberFormat="0" applyBorder="0" applyAlignment="0" applyProtection="0">
      <alignment vertical="center"/>
    </xf>
    <xf numFmtId="0" fontId="51" fillId="0" borderId="0">
      <alignment vertical="center"/>
    </xf>
    <xf numFmtId="0" fontId="51" fillId="0" borderId="0">
      <alignment vertical="center"/>
    </xf>
    <xf numFmtId="0" fontId="24" fillId="3" borderId="0" applyNumberFormat="0" applyBorder="0" applyAlignment="0" applyProtection="0">
      <alignment vertical="center"/>
    </xf>
    <xf numFmtId="0" fontId="51" fillId="0" borderId="0">
      <alignment vertical="center"/>
    </xf>
    <xf numFmtId="0" fontId="51" fillId="0" borderId="0">
      <alignment vertical="center"/>
    </xf>
    <xf numFmtId="0" fontId="24" fillId="13" borderId="0" applyNumberFormat="0" applyBorder="0" applyAlignment="0" applyProtection="0">
      <alignment vertical="center"/>
    </xf>
    <xf numFmtId="0" fontId="51" fillId="0" borderId="0">
      <alignment vertical="center"/>
    </xf>
    <xf numFmtId="0" fontId="24" fillId="13" borderId="0" applyNumberFormat="0" applyBorder="0" applyAlignment="0" applyProtection="0">
      <alignment vertical="center"/>
    </xf>
    <xf numFmtId="0" fontId="51" fillId="0" borderId="0">
      <alignment vertical="center"/>
    </xf>
    <xf numFmtId="0" fontId="24" fillId="13" borderId="0" applyNumberFormat="0" applyBorder="0" applyAlignment="0" applyProtection="0">
      <alignment vertical="center"/>
    </xf>
    <xf numFmtId="0" fontId="51" fillId="0" borderId="0">
      <alignment vertical="center"/>
    </xf>
    <xf numFmtId="0" fontId="24" fillId="13" borderId="0" applyNumberFormat="0" applyBorder="0" applyAlignment="0" applyProtection="0">
      <alignment vertical="center"/>
    </xf>
    <xf numFmtId="0" fontId="51" fillId="0" borderId="0"/>
    <xf numFmtId="0" fontId="51" fillId="0" borderId="0">
      <alignment vertical="center"/>
    </xf>
    <xf numFmtId="0" fontId="24" fillId="13" borderId="0" applyNumberFormat="0" applyBorder="0" applyAlignment="0" applyProtection="0">
      <alignment vertical="center"/>
    </xf>
    <xf numFmtId="0" fontId="51" fillId="0" borderId="0"/>
    <xf numFmtId="0" fontId="51"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51" fillId="0" borderId="0">
      <alignment vertical="center"/>
    </xf>
    <xf numFmtId="0" fontId="51" fillId="0" borderId="0">
      <alignment vertical="center"/>
    </xf>
    <xf numFmtId="0" fontId="24" fillId="4" borderId="0" applyNumberFormat="0" applyBorder="0" applyAlignment="0" applyProtection="0">
      <alignment vertical="center"/>
    </xf>
    <xf numFmtId="0" fontId="51" fillId="0" borderId="0"/>
    <xf numFmtId="0" fontId="24" fillId="4" borderId="0" applyNumberFormat="0" applyBorder="0" applyAlignment="0" applyProtection="0">
      <alignment vertical="center"/>
    </xf>
    <xf numFmtId="0" fontId="24" fillId="8" borderId="0" applyNumberFormat="0" applyBorder="0" applyAlignment="0" applyProtection="0">
      <alignment vertical="center"/>
    </xf>
    <xf numFmtId="0" fontId="25" fillId="0" borderId="0" applyNumberFormat="0" applyFill="0" applyBorder="0" applyAlignment="0" applyProtection="0">
      <alignment vertical="center"/>
    </xf>
    <xf numFmtId="0" fontId="51" fillId="0" borderId="0">
      <alignment vertical="center"/>
    </xf>
    <xf numFmtId="0" fontId="51" fillId="0" borderId="0"/>
    <xf numFmtId="0" fontId="24" fillId="8"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24" fillId="3" borderId="0" applyNumberFormat="0" applyBorder="0" applyAlignment="0" applyProtection="0">
      <alignment vertical="center"/>
    </xf>
    <xf numFmtId="0" fontId="51" fillId="0" borderId="0"/>
    <xf numFmtId="0" fontId="24" fillId="3" borderId="0" applyNumberFormat="0" applyBorder="0" applyAlignment="0" applyProtection="0">
      <alignment vertical="center"/>
    </xf>
    <xf numFmtId="0" fontId="30" fillId="9" borderId="0" applyNumberFormat="0" applyBorder="0" applyAlignment="0" applyProtection="0">
      <alignment vertical="center"/>
    </xf>
    <xf numFmtId="0" fontId="24" fillId="3" borderId="0" applyNumberFormat="0" applyBorder="0" applyAlignment="0" applyProtection="0">
      <alignment vertical="center"/>
    </xf>
    <xf numFmtId="0" fontId="51" fillId="0" borderId="0"/>
    <xf numFmtId="0" fontId="24" fillId="3" borderId="0" applyNumberFormat="0" applyBorder="0" applyAlignment="0" applyProtection="0">
      <alignment vertical="center"/>
    </xf>
    <xf numFmtId="0" fontId="30" fillId="10"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30" fillId="9" borderId="0" applyNumberFormat="0" applyBorder="0" applyAlignment="0" applyProtection="0">
      <alignment vertical="center"/>
    </xf>
    <xf numFmtId="0" fontId="51" fillId="0" borderId="0">
      <alignment vertical="center"/>
    </xf>
    <xf numFmtId="0" fontId="26" fillId="2"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51" fillId="0" borderId="0">
      <alignment vertical="center"/>
    </xf>
    <xf numFmtId="0" fontId="51" fillId="0" borderId="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9" fontId="51" fillId="0" borderId="0" applyFont="0" applyFill="0" applyBorder="0" applyAlignment="0" applyProtection="0">
      <alignment vertical="center"/>
    </xf>
    <xf numFmtId="0" fontId="24" fillId="20" borderId="11" applyNumberFormat="0" applyFont="0" applyAlignment="0" applyProtection="0">
      <alignment vertical="center"/>
    </xf>
    <xf numFmtId="0" fontId="51" fillId="0" borderId="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51" fillId="0" borderId="0"/>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51" fillId="0" borderId="0"/>
    <xf numFmtId="0" fontId="51" fillId="0" borderId="0">
      <alignment vertical="center"/>
    </xf>
    <xf numFmtId="0" fontId="51" fillId="0" borderId="0">
      <alignment vertical="center"/>
    </xf>
    <xf numFmtId="0" fontId="30" fillId="9" borderId="0" applyNumberFormat="0" applyBorder="0" applyAlignment="0" applyProtection="0">
      <alignment vertical="center"/>
    </xf>
    <xf numFmtId="0" fontId="32" fillId="0" borderId="0"/>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51" fillId="0" borderId="0"/>
    <xf numFmtId="0" fontId="30" fillId="10" borderId="0" applyNumberFormat="0" applyBorder="0" applyAlignment="0" applyProtection="0">
      <alignment vertical="center"/>
    </xf>
    <xf numFmtId="0" fontId="51" fillId="0" borderId="0"/>
    <xf numFmtId="0" fontId="30" fillId="10" borderId="0" applyNumberFormat="0" applyBorder="0" applyAlignment="0" applyProtection="0">
      <alignment vertical="center"/>
    </xf>
    <xf numFmtId="0" fontId="38" fillId="0" borderId="0" applyNumberFormat="0" applyFill="0" applyBorder="0" applyAlignment="0" applyProtection="0">
      <alignment vertical="center"/>
    </xf>
    <xf numFmtId="0" fontId="26" fillId="2" borderId="0" applyNumberFormat="0" applyBorder="0" applyAlignment="0" applyProtection="0">
      <alignment vertical="center"/>
    </xf>
    <xf numFmtId="0" fontId="30" fillId="10" borderId="0" applyNumberFormat="0" applyBorder="0" applyAlignment="0" applyProtection="0">
      <alignment vertical="center"/>
    </xf>
    <xf numFmtId="0" fontId="23" fillId="2"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40" fillId="0" borderId="0" applyNumberFormat="0" applyFill="0" applyBorder="0" applyAlignment="0" applyProtection="0">
      <alignment vertical="top"/>
    </xf>
    <xf numFmtId="0" fontId="51" fillId="0" borderId="0"/>
    <xf numFmtId="9" fontId="51" fillId="0" borderId="0" applyFont="0" applyFill="0" applyBorder="0" applyAlignment="0" applyProtection="0">
      <alignment vertical="center"/>
    </xf>
    <xf numFmtId="0" fontId="26" fillId="2" borderId="0" applyNumberFormat="0" applyBorder="0" applyAlignment="0" applyProtection="0">
      <alignment vertical="center"/>
    </xf>
    <xf numFmtId="0" fontId="51" fillId="0" borderId="0"/>
    <xf numFmtId="9" fontId="51" fillId="0" borderId="0" applyFont="0" applyFill="0" applyBorder="0" applyAlignment="0" applyProtection="0">
      <alignment vertical="center"/>
    </xf>
    <xf numFmtId="0" fontId="51" fillId="0" borderId="0"/>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51" fillId="0" borderId="0" applyFont="0" applyFill="0" applyBorder="0" applyAlignment="0" applyProtection="0">
      <alignment vertical="center"/>
    </xf>
    <xf numFmtId="9" fontId="24" fillId="0" borderId="0" applyFont="0" applyFill="0" applyBorder="0" applyAlignment="0" applyProtection="0">
      <alignment vertical="center"/>
    </xf>
    <xf numFmtId="9" fontId="51" fillId="0" borderId="0" applyFont="0" applyFill="0" applyBorder="0" applyAlignment="0" applyProtection="0">
      <alignment vertical="center"/>
    </xf>
    <xf numFmtId="0" fontId="51" fillId="0" borderId="0">
      <alignment vertical="center"/>
    </xf>
    <xf numFmtId="9" fontId="51" fillId="0" borderId="0" applyFont="0" applyFill="0" applyBorder="0" applyAlignment="0" applyProtection="0">
      <alignment vertical="center"/>
    </xf>
    <xf numFmtId="9" fontId="24" fillId="0" borderId="0" applyFont="0" applyFill="0" applyBorder="0" applyAlignment="0" applyProtection="0">
      <alignment vertical="center"/>
    </xf>
    <xf numFmtId="0" fontId="51" fillId="0" borderId="0"/>
    <xf numFmtId="9" fontId="24" fillId="0" borderId="0" applyFont="0" applyFill="0" applyBorder="0" applyAlignment="0" applyProtection="0">
      <alignment vertical="center"/>
    </xf>
    <xf numFmtId="9" fontId="51" fillId="0" borderId="0" applyFont="0" applyFill="0" applyBorder="0" applyAlignment="0" applyProtection="0"/>
    <xf numFmtId="9" fontId="51" fillId="0" borderId="0" applyFont="0" applyFill="0" applyBorder="0" applyAlignment="0" applyProtection="0"/>
    <xf numFmtId="9" fontId="24" fillId="0" borderId="0" applyFont="0" applyFill="0" applyBorder="0" applyAlignment="0" applyProtection="0">
      <alignment vertical="center"/>
    </xf>
    <xf numFmtId="0" fontId="51" fillId="0" borderId="0"/>
    <xf numFmtId="9" fontId="24" fillId="0" borderId="0" applyFont="0" applyFill="0" applyBorder="0" applyAlignment="0" applyProtection="0">
      <alignment vertical="center"/>
    </xf>
    <xf numFmtId="0" fontId="51" fillId="0" borderId="0">
      <alignment vertical="center"/>
    </xf>
    <xf numFmtId="9" fontId="51" fillId="0" borderId="0" applyFont="0" applyFill="0" applyBorder="0" applyAlignment="0" applyProtection="0"/>
    <xf numFmtId="0" fontId="51" fillId="0" borderId="0">
      <alignment vertical="center"/>
    </xf>
    <xf numFmtId="9" fontId="51" fillId="0" borderId="0" applyFont="0" applyFill="0" applyBorder="0" applyAlignment="0" applyProtection="0"/>
    <xf numFmtId="0" fontId="51" fillId="0" borderId="0">
      <alignment vertical="center"/>
    </xf>
    <xf numFmtId="0" fontId="51" fillId="0" borderId="0">
      <alignment vertical="center"/>
    </xf>
    <xf numFmtId="0" fontId="51" fillId="0" borderId="0">
      <alignment vertical="center"/>
    </xf>
    <xf numFmtId="9" fontId="51" fillId="0" borderId="0" applyFont="0" applyFill="0" applyBorder="0" applyAlignment="0" applyProtection="0">
      <alignment vertical="center"/>
    </xf>
    <xf numFmtId="0" fontId="51" fillId="0" borderId="0">
      <alignment vertical="center"/>
    </xf>
    <xf numFmtId="0" fontId="51" fillId="0" borderId="0">
      <alignment vertical="center"/>
    </xf>
    <xf numFmtId="9" fontId="51" fillId="0" borderId="0" applyFont="0" applyFill="0" applyBorder="0" applyAlignment="0" applyProtection="0">
      <alignment vertical="center"/>
    </xf>
    <xf numFmtId="0" fontId="36" fillId="0" borderId="9" applyNumberFormat="0" applyFill="0" applyAlignment="0" applyProtection="0">
      <alignment vertical="center"/>
    </xf>
    <xf numFmtId="0" fontId="51" fillId="0" borderId="0"/>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6" fillId="2" borderId="0" applyNumberFormat="0" applyBorder="0" applyAlignment="0" applyProtection="0">
      <alignment vertical="center"/>
    </xf>
    <xf numFmtId="0" fontId="36" fillId="0" borderId="9" applyNumberFormat="0" applyFill="0" applyAlignment="0" applyProtection="0">
      <alignment vertical="center"/>
    </xf>
    <xf numFmtId="0" fontId="51" fillId="0" borderId="0"/>
    <xf numFmtId="0" fontId="36" fillId="0" borderId="9" applyNumberFormat="0" applyFill="0" applyAlignment="0" applyProtection="0">
      <alignment vertical="center"/>
    </xf>
    <xf numFmtId="0" fontId="36" fillId="0" borderId="9" applyNumberFormat="0" applyFill="0" applyAlignment="0" applyProtection="0">
      <alignment vertical="center"/>
    </xf>
    <xf numFmtId="0" fontId="51" fillId="0" borderId="0">
      <alignment vertical="center"/>
    </xf>
    <xf numFmtId="0" fontId="51" fillId="0" borderId="0">
      <alignment vertical="center"/>
    </xf>
    <xf numFmtId="0" fontId="36" fillId="0" borderId="9"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25" fillId="0" borderId="6" applyNumberFormat="0" applyFill="0" applyAlignment="0" applyProtection="0">
      <alignment vertical="center"/>
    </xf>
    <xf numFmtId="0" fontId="51" fillId="0" borderId="0"/>
    <xf numFmtId="0" fontId="25" fillId="0" borderId="6" applyNumberFormat="0" applyFill="0" applyAlignment="0" applyProtection="0">
      <alignment vertical="center"/>
    </xf>
    <xf numFmtId="43" fontId="24" fillId="0" borderId="0" applyFont="0" applyFill="0" applyBorder="0" applyAlignment="0" applyProtection="0">
      <alignment vertical="center"/>
    </xf>
    <xf numFmtId="0" fontId="25" fillId="0" borderId="0" applyNumberFormat="0" applyFill="0" applyBorder="0" applyAlignment="0" applyProtection="0">
      <alignment vertical="center"/>
    </xf>
    <xf numFmtId="43" fontId="24" fillId="0" borderId="0" applyFont="0" applyFill="0" applyBorder="0" applyAlignment="0" applyProtection="0">
      <alignment vertical="center"/>
    </xf>
    <xf numFmtId="0" fontId="25" fillId="0" borderId="0" applyNumberFormat="0" applyFill="0" applyBorder="0" applyAlignment="0" applyProtection="0">
      <alignment vertical="center"/>
    </xf>
    <xf numFmtId="43" fontId="24" fillId="0" borderId="0" applyFont="0" applyFill="0" applyBorder="0" applyAlignment="0" applyProtection="0">
      <alignment vertical="center"/>
    </xf>
    <xf numFmtId="0" fontId="2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1" fillId="0" borderId="0">
      <alignment vertical="center"/>
    </xf>
    <xf numFmtId="0" fontId="39" fillId="0" borderId="0" applyNumberFormat="0" applyFill="0" applyBorder="0" applyAlignment="0" applyProtection="0">
      <alignment vertical="center"/>
    </xf>
    <xf numFmtId="0" fontId="51" fillId="0" borderId="0">
      <alignment vertical="center"/>
    </xf>
    <xf numFmtId="0" fontId="39" fillId="0" borderId="0" applyNumberFormat="0" applyFill="0" applyBorder="0" applyAlignment="0" applyProtection="0">
      <alignment vertical="center"/>
    </xf>
    <xf numFmtId="0" fontId="51" fillId="0" borderId="0">
      <alignment vertical="center"/>
    </xf>
    <xf numFmtId="0" fontId="39" fillId="0" borderId="0" applyNumberFormat="0" applyFill="0" applyBorder="0" applyAlignment="0" applyProtection="0">
      <alignment vertical="center"/>
    </xf>
    <xf numFmtId="0" fontId="51" fillId="0" borderId="0">
      <alignment vertical="center"/>
    </xf>
    <xf numFmtId="0" fontId="39" fillId="0" borderId="0" applyNumberFormat="0" applyFill="0" applyBorder="0" applyAlignment="0" applyProtection="0">
      <alignment vertical="center"/>
    </xf>
    <xf numFmtId="0" fontId="51" fillId="0" borderId="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51" fillId="0" borderId="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51" fillId="0" borderId="0">
      <alignment vertical="center"/>
    </xf>
    <xf numFmtId="0" fontId="26" fillId="2" borderId="0" applyNumberFormat="0" applyBorder="0" applyAlignment="0" applyProtection="0">
      <alignment vertical="center"/>
    </xf>
    <xf numFmtId="0" fontId="51" fillId="0" borderId="0"/>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51" fillId="0" borderId="0"/>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51" fillId="0" borderId="0">
      <alignment vertical="center"/>
    </xf>
    <xf numFmtId="0" fontId="26" fillId="2" borderId="0" applyNumberFormat="0" applyBorder="0" applyAlignment="0" applyProtection="0">
      <alignment vertical="center"/>
    </xf>
    <xf numFmtId="0" fontId="51" fillId="0" borderId="0"/>
    <xf numFmtId="0" fontId="26" fillId="2" borderId="0" applyNumberFormat="0" applyBorder="0" applyAlignment="0" applyProtection="0">
      <alignment vertical="center"/>
    </xf>
    <xf numFmtId="0" fontId="51" fillId="0" borderId="0">
      <alignment vertical="center"/>
    </xf>
    <xf numFmtId="0" fontId="23" fillId="2" borderId="0" applyNumberFormat="0" applyBorder="0" applyAlignment="0" applyProtection="0">
      <alignment vertical="center"/>
    </xf>
    <xf numFmtId="0" fontId="51" fillId="0" borderId="0"/>
    <xf numFmtId="0" fontId="23" fillId="2" borderId="0" applyNumberFormat="0" applyBorder="0" applyAlignment="0" applyProtection="0">
      <alignment vertical="center"/>
    </xf>
    <xf numFmtId="0" fontId="51" fillId="0" borderId="0"/>
    <xf numFmtId="0" fontId="23" fillId="2" borderId="0" applyNumberFormat="0" applyBorder="0" applyAlignment="0" applyProtection="0">
      <alignment vertical="center"/>
    </xf>
    <xf numFmtId="0" fontId="51" fillId="0" borderId="0">
      <alignment vertical="center"/>
    </xf>
    <xf numFmtId="0" fontId="23" fillId="2" borderId="0" applyNumberFormat="0" applyBorder="0" applyAlignment="0" applyProtection="0">
      <alignment vertical="center"/>
    </xf>
    <xf numFmtId="0" fontId="27" fillId="2" borderId="0" applyNumberFormat="0" applyBorder="0" applyAlignment="0" applyProtection="0">
      <alignment vertical="center"/>
    </xf>
    <xf numFmtId="0" fontId="23" fillId="2" borderId="0" applyNumberFormat="0" applyBorder="0" applyAlignment="0" applyProtection="0">
      <alignment vertical="center"/>
    </xf>
    <xf numFmtId="0" fontId="51" fillId="0" borderId="0"/>
    <xf numFmtId="0" fontId="23" fillId="2" borderId="0" applyNumberFormat="0" applyBorder="0" applyAlignment="0" applyProtection="0">
      <alignment vertical="center"/>
    </xf>
    <xf numFmtId="0" fontId="27" fillId="2"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xf numFmtId="0" fontId="51" fillId="0" borderId="0"/>
    <xf numFmtId="0" fontId="27" fillId="2" borderId="0" applyNumberFormat="0" applyBorder="0" applyAlignment="0" applyProtection="0">
      <alignment vertical="center"/>
    </xf>
    <xf numFmtId="0" fontId="51" fillId="0" borderId="0"/>
    <xf numFmtId="0" fontId="29" fillId="7" borderId="0" applyNumberFormat="0" applyBorder="0" applyAlignment="0" applyProtection="0">
      <alignment vertical="center"/>
    </xf>
    <xf numFmtId="0" fontId="27" fillId="2" borderId="0" applyNumberFormat="0" applyBorder="0" applyAlignment="0" applyProtection="0">
      <alignment vertical="center"/>
    </xf>
    <xf numFmtId="0" fontId="51" fillId="0" borderId="0"/>
    <xf numFmtId="0" fontId="51" fillId="0" borderId="0"/>
    <xf numFmtId="0" fontId="27" fillId="2" borderId="0" applyNumberFormat="0" applyBorder="0" applyAlignment="0" applyProtection="0">
      <alignment vertical="center"/>
    </xf>
    <xf numFmtId="0" fontId="51" fillId="0" borderId="0"/>
    <xf numFmtId="0" fontId="27" fillId="2" borderId="0" applyNumberFormat="0" applyBorder="0" applyAlignment="0" applyProtection="0">
      <alignment vertical="center"/>
    </xf>
    <xf numFmtId="0" fontId="51" fillId="0" borderId="0"/>
    <xf numFmtId="0" fontId="51" fillId="0" borderId="0"/>
    <xf numFmtId="0" fontId="32"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32" fillId="0" borderId="0">
      <alignment vertical="center"/>
    </xf>
    <xf numFmtId="0" fontId="32" fillId="0" borderId="0"/>
    <xf numFmtId="0" fontId="32" fillId="0" borderId="0"/>
    <xf numFmtId="0" fontId="32"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32" fillId="0" borderId="0"/>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32"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14" fillId="0" borderId="0">
      <alignment vertical="center"/>
    </xf>
    <xf numFmtId="0" fontId="51" fillId="0" borderId="0">
      <alignment vertical="center"/>
    </xf>
    <xf numFmtId="0" fontId="51" fillId="0" borderId="0">
      <alignment vertical="center"/>
    </xf>
    <xf numFmtId="0" fontId="14" fillId="0" borderId="0">
      <alignment vertical="center"/>
    </xf>
    <xf numFmtId="0" fontId="51" fillId="0" borderId="0"/>
    <xf numFmtId="0" fontId="51" fillId="0" borderId="0">
      <alignment vertical="center"/>
    </xf>
    <xf numFmtId="0" fontId="14" fillId="0" borderId="0">
      <alignment vertical="center"/>
    </xf>
    <xf numFmtId="0" fontId="51" fillId="0" borderId="0"/>
    <xf numFmtId="0" fontId="51" fillId="0" borderId="0"/>
    <xf numFmtId="0" fontId="51" fillId="0" borderId="0">
      <alignment vertical="center"/>
    </xf>
    <xf numFmtId="0" fontId="14"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41" fillId="7" borderId="0" applyNumberFormat="0" applyBorder="0" applyAlignment="0" applyProtection="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xf numFmtId="0" fontId="29" fillId="7" borderId="0" applyNumberFormat="0" applyBorder="0" applyAlignment="0" applyProtection="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42" fillId="16" borderId="10" applyNumberFormat="0" applyAlignment="0" applyProtection="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24" fillId="20" borderId="11" applyNumberFormat="0" applyFont="0" applyAlignment="0" applyProtection="0">
      <alignment vertical="center"/>
    </xf>
    <xf numFmtId="0" fontId="51" fillId="0" borderId="0">
      <alignment vertical="center"/>
    </xf>
    <xf numFmtId="0" fontId="51" fillId="0" borderId="0">
      <alignment vertical="center"/>
    </xf>
    <xf numFmtId="0" fontId="33" fillId="15" borderId="8" applyNumberFormat="0" applyAlignment="0" applyProtection="0">
      <alignment vertical="center"/>
    </xf>
    <xf numFmtId="0" fontId="51" fillId="0" borderId="0"/>
    <xf numFmtId="0" fontId="51" fillId="0" borderId="0"/>
    <xf numFmtId="0" fontId="51" fillId="0" borderId="0">
      <alignment vertical="center"/>
    </xf>
    <xf numFmtId="0" fontId="14"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43" fillId="0" borderId="0" applyNumberFormat="0" applyFill="0" applyBorder="0" applyAlignment="0" applyProtection="0">
      <alignment vertical="center"/>
    </xf>
    <xf numFmtId="0" fontId="51" fillId="0" borderId="0"/>
    <xf numFmtId="0" fontId="43" fillId="0" borderId="0" applyNumberFormat="0" applyFill="0" applyBorder="0" applyAlignment="0" applyProtection="0">
      <alignment vertical="center"/>
    </xf>
    <xf numFmtId="0" fontId="51" fillId="0" borderId="0"/>
    <xf numFmtId="0" fontId="43" fillId="0" borderId="0" applyNumberFormat="0" applyFill="0" applyBorder="0" applyAlignment="0" applyProtection="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29" fillId="7" borderId="0" applyNumberFormat="0" applyBorder="0" applyAlignment="0" applyProtection="0">
      <alignment vertical="center"/>
    </xf>
    <xf numFmtId="0" fontId="51" fillId="0" borderId="0"/>
    <xf numFmtId="0" fontId="29" fillId="7" borderId="0" applyNumberFormat="0" applyBorder="0" applyAlignment="0" applyProtection="0">
      <alignment vertical="center"/>
    </xf>
    <xf numFmtId="0" fontId="51" fillId="0" borderId="0"/>
    <xf numFmtId="0" fontId="29" fillId="7"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4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14" fillId="0" borderId="0">
      <alignment vertical="center"/>
    </xf>
    <xf numFmtId="0" fontId="51" fillId="0" borderId="0"/>
    <xf numFmtId="0" fontId="51" fillId="0" borderId="0"/>
    <xf numFmtId="0" fontId="14" fillId="0" borderId="0">
      <alignment vertical="center"/>
    </xf>
    <xf numFmtId="0" fontId="51" fillId="0" borderId="0"/>
    <xf numFmtId="0" fontId="51" fillId="0" borderId="0"/>
    <xf numFmtId="0" fontId="14"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33" fillId="15" borderId="8" applyNumberFormat="0" applyAlignment="0" applyProtection="0">
      <alignment vertical="center"/>
    </xf>
    <xf numFmtId="0" fontId="51" fillId="0" borderId="0">
      <alignment vertical="center"/>
    </xf>
    <xf numFmtId="0" fontId="33" fillId="15" borderId="8" applyNumberFormat="0" applyAlignment="0" applyProtection="0">
      <alignment vertical="center"/>
    </xf>
    <xf numFmtId="0" fontId="51" fillId="0" borderId="0"/>
    <xf numFmtId="0" fontId="33" fillId="15" borderId="8" applyNumberFormat="0" applyAlignment="0" applyProtection="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40"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lignment vertical="center"/>
    </xf>
    <xf numFmtId="0" fontId="14" fillId="0" borderId="0">
      <alignment vertical="center"/>
    </xf>
    <xf numFmtId="0" fontId="51" fillId="0" borderId="0">
      <alignment vertical="center"/>
    </xf>
    <xf numFmtId="0" fontId="14" fillId="0" borderId="0">
      <alignment vertical="center"/>
    </xf>
    <xf numFmtId="0" fontId="51" fillId="0" borderId="0">
      <alignment vertical="center"/>
    </xf>
    <xf numFmtId="0" fontId="51" fillId="0" borderId="0">
      <alignment vertical="center"/>
    </xf>
    <xf numFmtId="0" fontId="14" fillId="0" borderId="0"/>
    <xf numFmtId="0" fontId="51" fillId="0" borderId="0"/>
    <xf numFmtId="0" fontId="51" fillId="0" borderId="0">
      <alignment vertical="center"/>
    </xf>
    <xf numFmtId="0" fontId="51" fillId="0" borderId="0"/>
    <xf numFmtId="0" fontId="51" fillId="0" borderId="0">
      <alignment vertical="center"/>
    </xf>
    <xf numFmtId="0" fontId="42" fillId="16" borderId="10" applyNumberFormat="0" applyAlignment="0" applyProtection="0">
      <alignment vertical="center"/>
    </xf>
    <xf numFmtId="0" fontId="51" fillId="0" borderId="0">
      <alignment vertical="center"/>
    </xf>
    <xf numFmtId="0" fontId="14" fillId="0" borderId="0"/>
    <xf numFmtId="0" fontId="51" fillId="0" borderId="0"/>
    <xf numFmtId="0" fontId="51" fillId="0" borderId="0">
      <alignment vertical="center"/>
    </xf>
    <xf numFmtId="0" fontId="51" fillId="0" borderId="0"/>
    <xf numFmtId="0" fontId="51" fillId="0" borderId="0">
      <alignment vertical="center"/>
    </xf>
    <xf numFmtId="0" fontId="14" fillId="0" borderId="0">
      <alignment vertical="center"/>
    </xf>
    <xf numFmtId="0" fontId="51" fillId="0" borderId="0">
      <alignment vertical="center"/>
    </xf>
    <xf numFmtId="0" fontId="14" fillId="0" borderId="0">
      <alignment vertical="center"/>
    </xf>
    <xf numFmtId="0" fontId="51" fillId="0" borderId="0">
      <alignment vertical="center"/>
    </xf>
    <xf numFmtId="0" fontId="14" fillId="0" borderId="0"/>
    <xf numFmtId="0" fontId="51" fillId="0" borderId="0"/>
    <xf numFmtId="0" fontId="51" fillId="0" borderId="0"/>
    <xf numFmtId="0" fontId="51" fillId="0" borderId="0">
      <alignment vertical="center"/>
    </xf>
    <xf numFmtId="0" fontId="51" fillId="0" borderId="0"/>
    <xf numFmtId="0" fontId="14" fillId="0" borderId="0"/>
    <xf numFmtId="0" fontId="51" fillId="0" borderId="0"/>
    <xf numFmtId="0" fontId="51" fillId="0" borderId="0"/>
    <xf numFmtId="0" fontId="51" fillId="0" borderId="0">
      <alignment vertical="center"/>
    </xf>
    <xf numFmtId="0" fontId="14" fillId="0" borderId="0">
      <alignment vertical="center"/>
    </xf>
    <xf numFmtId="0" fontId="51" fillId="0" borderId="0">
      <alignment vertical="center"/>
    </xf>
    <xf numFmtId="0" fontId="14"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14" fillId="0" borderId="0"/>
    <xf numFmtId="0" fontId="44" fillId="23"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xf numFmtId="0" fontId="51" fillId="0" borderId="0">
      <alignment vertical="center"/>
    </xf>
    <xf numFmtId="0" fontId="14" fillId="0" borderId="0">
      <alignment vertical="center"/>
    </xf>
    <xf numFmtId="0" fontId="51" fillId="20" borderId="11" applyNumberFormat="0" applyFont="0" applyAlignment="0" applyProtection="0">
      <alignment vertical="center"/>
    </xf>
    <xf numFmtId="0" fontId="51" fillId="0" borderId="0">
      <alignment vertical="center"/>
    </xf>
    <xf numFmtId="0" fontId="14" fillId="0" borderId="0">
      <alignment vertical="center"/>
    </xf>
    <xf numFmtId="0" fontId="51" fillId="0" borderId="0">
      <alignment vertical="center"/>
    </xf>
    <xf numFmtId="0" fontId="14" fillId="0" borderId="0">
      <alignment vertical="center"/>
    </xf>
    <xf numFmtId="0" fontId="51" fillId="0" borderId="0"/>
    <xf numFmtId="0" fontId="14" fillId="0" borderId="0"/>
    <xf numFmtId="0" fontId="51" fillId="0" borderId="0"/>
    <xf numFmtId="0" fontId="14" fillId="0" borderId="0"/>
    <xf numFmtId="0" fontId="51" fillId="0" borderId="0"/>
    <xf numFmtId="0" fontId="14" fillId="0" borderId="0"/>
    <xf numFmtId="0" fontId="51" fillId="0" borderId="0"/>
    <xf numFmtId="0" fontId="14" fillId="0" borderId="0"/>
    <xf numFmtId="0" fontId="51" fillId="0" borderId="0"/>
    <xf numFmtId="0" fontId="14" fillId="0" borderId="0">
      <alignment vertical="center"/>
    </xf>
    <xf numFmtId="0" fontId="51" fillId="0" borderId="0"/>
    <xf numFmtId="0" fontId="14"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30" fillId="22" borderId="0" applyNumberFormat="0" applyBorder="0" applyAlignment="0" applyProtection="0">
      <alignment vertical="center"/>
    </xf>
    <xf numFmtId="0" fontId="51" fillId="0" borderId="0">
      <alignment vertical="center"/>
    </xf>
    <xf numFmtId="0" fontId="30" fillId="22" borderId="0" applyNumberFormat="0" applyBorder="0" applyAlignment="0" applyProtection="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30" fillId="22"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xf numFmtId="0" fontId="51" fillId="0" borderId="0"/>
    <xf numFmtId="0" fontId="29" fillId="7" borderId="0" applyNumberFormat="0" applyBorder="0" applyAlignment="0" applyProtection="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43" fontId="24" fillId="0" borderId="0" applyFont="0" applyFill="0" applyBorder="0" applyAlignment="0" applyProtection="0">
      <alignment vertical="center"/>
    </xf>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29" fillId="7" borderId="0" applyNumberFormat="0" applyBorder="0" applyAlignment="0" applyProtection="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45" fillId="0" borderId="0"/>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42" fillId="16" borderId="10" applyNumberFormat="0" applyAlignment="0" applyProtection="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41" fontId="24" fillId="0" borderId="0" applyFont="0" applyFill="0" applyBorder="0" applyAlignment="0" applyProtection="0">
      <alignment vertical="center"/>
    </xf>
    <xf numFmtId="0" fontId="51" fillId="0" borderId="0">
      <alignment vertical="center"/>
    </xf>
    <xf numFmtId="0" fontId="42" fillId="16" borderId="10" applyNumberFormat="0" applyAlignment="0" applyProtection="0">
      <alignment vertical="center"/>
    </xf>
    <xf numFmtId="0" fontId="51" fillId="0" borderId="0">
      <alignment vertical="center"/>
    </xf>
    <xf numFmtId="0" fontId="42" fillId="16" borderId="10" applyNumberFormat="0" applyAlignment="0" applyProtection="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xf numFmtId="41" fontId="24" fillId="0" borderId="0" applyFont="0" applyFill="0" applyBorder="0" applyAlignment="0" applyProtection="0">
      <alignment vertical="center"/>
    </xf>
    <xf numFmtId="0" fontId="51" fillId="0" borderId="0"/>
    <xf numFmtId="0" fontId="14" fillId="0" borderId="0"/>
    <xf numFmtId="0" fontId="14" fillId="0" borderId="0"/>
    <xf numFmtId="0" fontId="14" fillId="0" borderId="0"/>
    <xf numFmtId="0" fontId="14" fillId="0" borderId="0"/>
    <xf numFmtId="0" fontId="14" fillId="0" borderId="0"/>
    <xf numFmtId="0" fontId="14" fillId="0" borderId="0"/>
    <xf numFmtId="41" fontId="24" fillId="0" borderId="0" applyFont="0" applyFill="0" applyBorder="0" applyAlignment="0" applyProtection="0">
      <alignment vertical="center"/>
    </xf>
    <xf numFmtId="0" fontId="14" fillId="0" borderId="0"/>
    <xf numFmtId="0" fontId="14" fillId="0" borderId="0"/>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xf numFmtId="0" fontId="29" fillId="7" borderId="0" applyNumberFormat="0" applyBorder="0" applyAlignment="0" applyProtection="0">
      <alignment vertical="center"/>
    </xf>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41" fontId="24" fillId="0" borderId="0" applyFont="0" applyFill="0" applyBorder="0" applyAlignment="0" applyProtection="0">
      <alignment vertical="center"/>
    </xf>
    <xf numFmtId="0" fontId="51" fillId="0" borderId="0"/>
    <xf numFmtId="41" fontId="24" fillId="0" borderId="0" applyFont="0" applyFill="0" applyBorder="0" applyAlignment="0" applyProtection="0">
      <alignment vertical="center"/>
    </xf>
    <xf numFmtId="0" fontId="51" fillId="0" borderId="0"/>
    <xf numFmtId="41" fontId="24" fillId="0" borderId="0" applyFont="0" applyFill="0" applyBorder="0" applyAlignment="0" applyProtection="0">
      <alignment vertical="center"/>
    </xf>
    <xf numFmtId="0" fontId="51" fillId="0" borderId="0">
      <alignment vertical="center"/>
    </xf>
    <xf numFmtId="41" fontId="24" fillId="0" borderId="0" applyFont="0" applyFill="0" applyBorder="0" applyAlignment="0" applyProtection="0">
      <alignment vertical="center"/>
    </xf>
    <xf numFmtId="0" fontId="51" fillId="0" borderId="0"/>
    <xf numFmtId="41" fontId="24" fillId="0" borderId="0" applyFont="0" applyFill="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46" fillId="0" borderId="0" applyNumberFormat="0" applyFill="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alignment vertical="center"/>
    </xf>
    <xf numFmtId="0" fontId="51" fillId="0" borderId="0">
      <alignment vertical="center"/>
    </xf>
    <xf numFmtId="43" fontId="51" fillId="0" borderId="0" applyFont="0" applyFill="0" applyBorder="0" applyAlignment="0" applyProtection="0"/>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alignment vertical="center"/>
    </xf>
    <xf numFmtId="0" fontId="51" fillId="0" borderId="0"/>
    <xf numFmtId="0" fontId="46" fillId="0" borderId="0" applyNumberFormat="0" applyFill="0" applyBorder="0" applyAlignment="0" applyProtection="0">
      <alignment vertical="center"/>
    </xf>
    <xf numFmtId="0" fontId="51" fillId="0" borderId="0"/>
    <xf numFmtId="0" fontId="51" fillId="0" borderId="0"/>
    <xf numFmtId="0" fontId="51" fillId="0" borderId="0">
      <alignment vertical="center"/>
    </xf>
    <xf numFmtId="0" fontId="51" fillId="0" borderId="0"/>
    <xf numFmtId="0" fontId="46" fillId="0" borderId="0" applyNumberFormat="0" applyFill="0" applyBorder="0" applyAlignment="0" applyProtection="0">
      <alignment vertical="center"/>
    </xf>
    <xf numFmtId="0" fontId="51" fillId="0" borderId="0"/>
    <xf numFmtId="0" fontId="46" fillId="0" borderId="0" applyNumberFormat="0" applyFill="0" applyBorder="0" applyAlignment="0" applyProtection="0">
      <alignment vertical="center"/>
    </xf>
    <xf numFmtId="0" fontId="51" fillId="0" borderId="0"/>
    <xf numFmtId="0" fontId="46" fillId="0" borderId="0" applyNumberFormat="0" applyFill="0" applyBorder="0" applyAlignment="0" applyProtection="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41" fontId="51" fillId="0" borderId="0" applyFont="0" applyFill="0" applyBorder="0" applyAlignment="0" applyProtection="0"/>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xf numFmtId="0" fontId="51" fillId="0" borderId="0"/>
    <xf numFmtId="0" fontId="51" fillId="0" borderId="0"/>
    <xf numFmtId="0" fontId="51" fillId="0" borderId="0"/>
    <xf numFmtId="0" fontId="51" fillId="0" borderId="0"/>
    <xf numFmtId="0" fontId="51" fillId="0" borderId="0">
      <alignment vertical="center"/>
    </xf>
    <xf numFmtId="0" fontId="37" fillId="18" borderId="10" applyNumberFormat="0" applyAlignment="0" applyProtection="0">
      <alignment vertical="center"/>
    </xf>
    <xf numFmtId="0" fontId="51" fillId="0" borderId="0"/>
    <xf numFmtId="0" fontId="51" fillId="0" borderId="0"/>
    <xf numFmtId="41" fontId="51" fillId="0" borderId="0" applyFont="0" applyFill="0" applyBorder="0" applyAlignment="0" applyProtection="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32"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24"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xf numFmtId="0" fontId="24" fillId="20" borderId="11" applyNumberFormat="0" applyFont="0" applyAlignment="0" applyProtection="0">
      <alignment vertical="center"/>
    </xf>
    <xf numFmtId="0" fontId="51" fillId="0" borderId="0"/>
    <xf numFmtId="0" fontId="24" fillId="20" borderId="11" applyNumberFormat="0" applyFont="0" applyAlignment="0" applyProtection="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xf numFmtId="0" fontId="41" fillId="7" borderId="0" applyNumberFormat="0" applyBorder="0" applyAlignment="0" applyProtection="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30" fillId="21" borderId="0" applyNumberFormat="0" applyBorder="0" applyAlignment="0" applyProtection="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alignment vertical="center"/>
    </xf>
    <xf numFmtId="0" fontId="51" fillId="0" borderId="0"/>
    <xf numFmtId="0" fontId="51" fillId="0" borderId="0"/>
    <xf numFmtId="0" fontId="51" fillId="0" borderId="0">
      <alignment vertical="center"/>
    </xf>
    <xf numFmtId="0" fontId="51" fillId="0" borderId="0">
      <alignment vertical="center"/>
    </xf>
    <xf numFmtId="0" fontId="51" fillId="0" borderId="0">
      <alignment vertical="center"/>
    </xf>
    <xf numFmtId="0" fontId="51" fillId="0" borderId="0"/>
    <xf numFmtId="0" fontId="51" fillId="0" borderId="0"/>
    <xf numFmtId="0" fontId="47" fillId="0" borderId="12" applyNumberFormat="0" applyFill="0" applyAlignment="0" applyProtection="0">
      <alignment vertical="center"/>
    </xf>
    <xf numFmtId="0" fontId="51" fillId="0" borderId="0">
      <alignment vertical="center"/>
    </xf>
    <xf numFmtId="0" fontId="51" fillId="0" borderId="0"/>
    <xf numFmtId="0" fontId="51" fillId="0" borderId="0"/>
    <xf numFmtId="0" fontId="51" fillId="0" borderId="0"/>
    <xf numFmtId="0" fontId="51" fillId="0" borderId="0"/>
    <xf numFmtId="0" fontId="51" fillId="0" borderId="0"/>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8" fillId="7" borderId="0" applyNumberFormat="0" applyBorder="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47" fillId="0" borderId="12" applyNumberFormat="0" applyFill="0" applyAlignment="0" applyProtection="0">
      <alignment vertical="center"/>
    </xf>
    <xf numFmtId="0" fontId="37" fillId="18" borderId="10" applyNumberFormat="0" applyAlignment="0" applyProtection="0">
      <alignment vertical="center"/>
    </xf>
    <xf numFmtId="0" fontId="37" fillId="18" borderId="10" applyNumberFormat="0" applyAlignment="0" applyProtection="0">
      <alignment vertical="center"/>
    </xf>
    <xf numFmtId="0" fontId="37" fillId="18" borderId="10" applyNumberFormat="0" applyAlignment="0" applyProtection="0">
      <alignment vertical="center"/>
    </xf>
    <xf numFmtId="0" fontId="37" fillId="18" borderId="10"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0" fontId="49" fillId="0" borderId="13" applyNumberFormat="0" applyFill="0" applyAlignment="0" applyProtection="0">
      <alignment vertical="center"/>
    </xf>
    <xf numFmtId="41" fontId="24" fillId="0" borderId="0" applyFont="0" applyFill="0" applyBorder="0" applyAlignment="0" applyProtection="0">
      <alignment vertical="center"/>
    </xf>
    <xf numFmtId="43" fontId="24" fillId="0" borderId="0" applyFont="0" applyFill="0" applyBorder="0" applyAlignment="0" applyProtection="0">
      <alignment vertical="center"/>
    </xf>
    <xf numFmtId="43" fontId="24" fillId="0" borderId="0" applyFont="0" applyFill="0" applyBorder="0" applyAlignment="0" applyProtection="0">
      <alignment vertical="center"/>
    </xf>
    <xf numFmtId="43" fontId="24" fillId="0" borderId="0" applyFont="0" applyFill="0" applyBorder="0" applyAlignment="0" applyProtection="0">
      <alignment vertical="center"/>
    </xf>
    <xf numFmtId="43" fontId="51" fillId="0" borderId="0" applyFont="0" applyFill="0" applyBorder="0" applyAlignment="0" applyProtection="0"/>
    <xf numFmtId="43" fontId="51" fillId="0" borderId="0" applyFont="0" applyFill="0" applyBorder="0" applyAlignment="0" applyProtection="0"/>
    <xf numFmtId="43" fontId="24" fillId="0" borderId="0" applyFont="0" applyFill="0" applyBorder="0" applyAlignment="0" applyProtection="0">
      <alignment vertical="center"/>
    </xf>
    <xf numFmtId="43" fontId="51" fillId="0" borderId="0" applyFont="0" applyFill="0" applyBorder="0" applyAlignment="0" applyProtection="0"/>
    <xf numFmtId="43" fontId="51" fillId="0" borderId="0" applyFont="0" applyFill="0" applyBorder="0" applyAlignment="0" applyProtection="0"/>
    <xf numFmtId="43" fontId="24" fillId="0" borderId="0" applyFont="0" applyFill="0" applyBorder="0" applyAlignment="0" applyProtection="0">
      <alignment vertical="center"/>
    </xf>
    <xf numFmtId="43" fontId="51" fillId="0" borderId="0" applyFont="0" applyFill="0" applyBorder="0" applyAlignment="0" applyProtection="0"/>
    <xf numFmtId="43" fontId="51" fillId="0" borderId="0" applyFont="0" applyFill="0" applyBorder="0" applyAlignment="0" applyProtection="0"/>
    <xf numFmtId="43" fontId="24" fillId="0" borderId="0" applyFont="0" applyFill="0" applyBorder="0" applyAlignment="0" applyProtection="0">
      <alignment vertical="center"/>
    </xf>
    <xf numFmtId="43" fontId="51" fillId="0" borderId="0" applyFont="0" applyFill="0" applyBorder="0" applyAlignment="0" applyProtection="0"/>
    <xf numFmtId="43" fontId="51" fillId="0" borderId="0" applyFont="0" applyFill="0" applyBorder="0" applyAlignment="0" applyProtection="0"/>
    <xf numFmtId="43" fontId="24" fillId="0" borderId="0" applyFont="0" applyFill="0" applyBorder="0" applyAlignment="0" applyProtection="0">
      <alignment vertical="center"/>
    </xf>
    <xf numFmtId="43" fontId="51" fillId="0" borderId="0" applyFont="0" applyFill="0" applyBorder="0" applyAlignment="0" applyProtection="0"/>
    <xf numFmtId="43" fontId="24" fillId="0" borderId="0" applyFont="0" applyFill="0" applyBorder="0" applyAlignment="0" applyProtection="0">
      <alignment vertical="center"/>
    </xf>
    <xf numFmtId="43" fontId="51" fillId="0" borderId="0" applyFont="0" applyFill="0" applyBorder="0" applyAlignment="0" applyProtection="0"/>
    <xf numFmtId="43" fontId="51" fillId="0" borderId="0" applyFont="0" applyFill="0" applyBorder="0" applyAlignment="0" applyProtection="0"/>
    <xf numFmtId="41" fontId="24" fillId="0" borderId="0" applyFont="0" applyFill="0" applyBorder="0" applyAlignment="0" applyProtection="0">
      <alignment vertical="center"/>
    </xf>
    <xf numFmtId="41" fontId="51" fillId="0" borderId="0" applyFont="0" applyFill="0" applyBorder="0" applyAlignment="0" applyProtection="0"/>
    <xf numFmtId="41" fontId="24" fillId="0" borderId="0" applyFont="0" applyFill="0" applyBorder="0" applyAlignment="0" applyProtection="0">
      <alignment vertical="center"/>
    </xf>
    <xf numFmtId="41" fontId="51" fillId="0" borderId="0" applyFont="0" applyFill="0" applyBorder="0" applyAlignment="0" applyProtection="0"/>
    <xf numFmtId="41" fontId="24" fillId="0" borderId="0" applyFont="0" applyFill="0" applyBorder="0" applyAlignment="0" applyProtection="0">
      <alignment vertical="center"/>
    </xf>
    <xf numFmtId="41" fontId="51" fillId="0" borderId="0" applyFont="0" applyFill="0" applyBorder="0" applyAlignment="0" applyProtection="0"/>
    <xf numFmtId="41" fontId="51" fillId="0" borderId="0" applyFont="0" applyFill="0" applyBorder="0" applyAlignment="0" applyProtection="0"/>
    <xf numFmtId="41" fontId="24" fillId="0" borderId="0" applyFont="0" applyFill="0" applyBorder="0" applyAlignment="0" applyProtection="0">
      <alignment vertical="center"/>
    </xf>
    <xf numFmtId="41" fontId="51" fillId="0" borderId="0" applyFont="0" applyFill="0" applyBorder="0" applyAlignment="0" applyProtection="0"/>
    <xf numFmtId="41" fontId="51" fillId="0" borderId="0" applyFont="0" applyFill="0" applyBorder="0" applyAlignment="0" applyProtection="0"/>
    <xf numFmtId="0" fontId="24" fillId="6" borderId="0" applyNumberFormat="0" applyBorder="0" applyAlignment="0" applyProtection="0">
      <alignment vertical="center"/>
    </xf>
    <xf numFmtId="41" fontId="24" fillId="0" borderId="0" applyFont="0" applyFill="0" applyBorder="0" applyAlignment="0" applyProtection="0">
      <alignment vertical="center"/>
    </xf>
    <xf numFmtId="41" fontId="51" fillId="0" borderId="0" applyFont="0" applyFill="0" applyBorder="0" applyAlignment="0" applyProtection="0"/>
    <xf numFmtId="41" fontId="51" fillId="0" borderId="0" applyFont="0" applyFill="0" applyBorder="0" applyAlignment="0" applyProtection="0"/>
    <xf numFmtId="41" fontId="24" fillId="0" borderId="0" applyFont="0" applyFill="0" applyBorder="0" applyAlignment="0" applyProtection="0">
      <alignment vertical="center"/>
    </xf>
    <xf numFmtId="41" fontId="51" fillId="0" borderId="0" applyFont="0" applyFill="0" applyBorder="0" applyAlignment="0" applyProtection="0"/>
    <xf numFmtId="41" fontId="51" fillId="0" borderId="0" applyFont="0" applyFill="0" applyBorder="0" applyAlignment="0" applyProtection="0"/>
    <xf numFmtId="41" fontId="24" fillId="0" borderId="0" applyFont="0" applyFill="0" applyBorder="0" applyAlignment="0" applyProtection="0">
      <alignment vertical="center"/>
    </xf>
    <xf numFmtId="41" fontId="24" fillId="0" borderId="0" applyFont="0" applyFill="0" applyBorder="0" applyAlignment="0" applyProtection="0">
      <alignment vertical="center"/>
    </xf>
    <xf numFmtId="41" fontId="51" fillId="0" borderId="0" applyFont="0" applyFill="0" applyBorder="0" applyAlignment="0" applyProtection="0"/>
    <xf numFmtId="41" fontId="51" fillId="0" borderId="0" applyFont="0" applyFill="0" applyBorder="0" applyAlignment="0" applyProtection="0"/>
    <xf numFmtId="41" fontId="24" fillId="0" borderId="0" applyFont="0" applyFill="0" applyBorder="0" applyAlignment="0" applyProtection="0">
      <alignment vertical="center"/>
    </xf>
    <xf numFmtId="41" fontId="51" fillId="0" borderId="0" applyFont="0" applyFill="0" applyBorder="0" applyAlignment="0" applyProtection="0"/>
    <xf numFmtId="41" fontId="51" fillId="0" borderId="0" applyFont="0" applyFill="0" applyBorder="0" applyAlignment="0" applyProtection="0"/>
    <xf numFmtId="0" fontId="24" fillId="6" borderId="0" applyNumberFormat="0" applyBorder="0" applyAlignment="0" applyProtection="0">
      <alignment vertical="center"/>
    </xf>
    <xf numFmtId="41" fontId="24" fillId="0" borderId="0" applyFont="0" applyFill="0" applyBorder="0" applyAlignment="0" applyProtection="0">
      <alignment vertical="center"/>
    </xf>
    <xf numFmtId="41" fontId="24" fillId="0" borderId="0" applyFont="0" applyFill="0" applyBorder="0" applyAlignment="0" applyProtection="0">
      <alignment vertical="center"/>
    </xf>
    <xf numFmtId="41" fontId="51" fillId="0" borderId="0" applyFont="0" applyFill="0" applyBorder="0" applyAlignment="0" applyProtection="0"/>
    <xf numFmtId="41" fontId="51" fillId="0" borderId="0" applyFont="0" applyFill="0" applyBorder="0" applyAlignment="0" applyProtection="0"/>
    <xf numFmtId="41" fontId="24" fillId="0" borderId="0" applyFont="0" applyFill="0" applyBorder="0" applyAlignment="0" applyProtection="0">
      <alignment vertical="center"/>
    </xf>
    <xf numFmtId="41" fontId="51" fillId="0" borderId="0" applyFont="0" applyFill="0" applyBorder="0" applyAlignment="0" applyProtection="0"/>
    <xf numFmtId="41" fontId="51" fillId="0" borderId="0" applyFont="0" applyFill="0" applyBorder="0" applyAlignment="0" applyProtection="0"/>
    <xf numFmtId="0" fontId="24" fillId="6"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50" fillId="18" borderId="14" applyNumberFormat="0" applyAlignment="0" applyProtection="0">
      <alignment vertical="center"/>
    </xf>
    <xf numFmtId="0" fontId="50" fillId="18" borderId="14" applyNumberFormat="0" applyAlignment="0" applyProtection="0">
      <alignment vertical="center"/>
    </xf>
    <xf numFmtId="0" fontId="50" fillId="18" borderId="14" applyNumberFormat="0" applyAlignment="0" applyProtection="0">
      <alignment vertical="center"/>
    </xf>
    <xf numFmtId="0" fontId="50" fillId="18" borderId="14" applyNumberFormat="0" applyAlignment="0" applyProtection="0">
      <alignment vertical="center"/>
    </xf>
    <xf numFmtId="0" fontId="50" fillId="18" borderId="14" applyNumberFormat="0" applyAlignment="0" applyProtection="0">
      <alignment vertical="center"/>
    </xf>
    <xf numFmtId="0" fontId="18" fillId="0" borderId="0"/>
    <xf numFmtId="0" fontId="35" fillId="0" borderId="0"/>
    <xf numFmtId="0" fontId="35" fillId="0" borderId="0">
      <alignment vertical="center"/>
    </xf>
    <xf numFmtId="0" fontId="51" fillId="20" borderId="11" applyNumberFormat="0" applyFont="0" applyAlignment="0" applyProtection="0">
      <alignment vertical="center"/>
    </xf>
    <xf numFmtId="0" fontId="51" fillId="20" borderId="11" applyNumberFormat="0" applyFont="0" applyAlignment="0" applyProtection="0">
      <alignment vertical="center"/>
    </xf>
    <xf numFmtId="0" fontId="51" fillId="20" borderId="11" applyNumberFormat="0" applyFont="0" applyAlignment="0" applyProtection="0">
      <alignment vertical="center"/>
    </xf>
    <xf numFmtId="0" fontId="51" fillId="20" borderId="11" applyNumberFormat="0" applyFont="0" applyAlignment="0" applyProtection="0">
      <alignment vertical="center"/>
    </xf>
    <xf numFmtId="0" fontId="24" fillId="20" borderId="11" applyNumberFormat="0" applyFont="0" applyAlignment="0" applyProtection="0">
      <alignment vertical="center"/>
    </xf>
  </cellStyleXfs>
  <cellXfs count="240">
    <xf numFmtId="0" fontId="0" fillId="0" borderId="0" xfId="0"/>
    <xf numFmtId="0" fontId="1" fillId="0" borderId="0" xfId="0" applyFont="1"/>
    <xf numFmtId="0" fontId="0" fillId="0" borderId="0" xfId="0" applyFont="1"/>
    <xf numFmtId="0" fontId="3" fillId="0" borderId="1" xfId="0" applyFont="1" applyFill="1" applyBorder="1" applyAlignment="1">
      <alignment horizontal="center" wrapText="1"/>
    </xf>
    <xf numFmtId="0" fontId="3" fillId="0" borderId="1" xfId="0" applyFont="1" applyBorder="1" applyAlignment="1">
      <alignment horizontal="center" wrapText="1"/>
    </xf>
    <xf numFmtId="0" fontId="3" fillId="0" borderId="1" xfId="0" applyFont="1" applyFill="1" applyBorder="1" applyAlignment="1">
      <alignment horizontal="left" wrapText="1"/>
    </xf>
    <xf numFmtId="0" fontId="3" fillId="0" borderId="1" xfId="0" applyFont="1" applyBorder="1" applyAlignment="1">
      <alignment horizontal="left"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wrapText="1"/>
    </xf>
    <xf numFmtId="0" fontId="4" fillId="0" borderId="1" xfId="0" applyFont="1" applyBorder="1" applyAlignment="1">
      <alignment horizontal="left" wrapText="1"/>
    </xf>
    <xf numFmtId="0" fontId="4" fillId="0" borderId="1" xfId="25" applyFont="1" applyFill="1" applyBorder="1" applyAlignment="1">
      <alignment horizontal="left" wrapText="1"/>
    </xf>
    <xf numFmtId="0" fontId="4" fillId="0" borderId="1" xfId="0" applyFont="1" applyBorder="1" applyAlignment="1">
      <alignment horizontal="left" vertical="center" wrapText="1"/>
    </xf>
    <xf numFmtId="0" fontId="4" fillId="0" borderId="1" xfId="25" applyFont="1" applyBorder="1" applyAlignment="1">
      <alignment horizontal="left" wrapText="1"/>
    </xf>
    <xf numFmtId="0" fontId="5" fillId="0" borderId="0" xfId="0" applyFont="1"/>
    <xf numFmtId="0" fontId="5" fillId="0" borderId="0" xfId="0" applyFont="1" applyAlignment="1">
      <alignment horizontal="center"/>
    </xf>
    <xf numFmtId="0" fontId="0" fillId="0" borderId="0" xfId="0" applyAlignment="1">
      <alignment horizontal="center" vertical="center"/>
    </xf>
    <xf numFmtId="0" fontId="0" fillId="0" borderId="0" xfId="0" applyAlignment="1">
      <alignment vertical="center"/>
    </xf>
    <xf numFmtId="0" fontId="7" fillId="0" borderId="1" xfId="0" applyFont="1" applyBorder="1" applyAlignment="1">
      <alignment horizontal="center" vertical="center"/>
    </xf>
    <xf numFmtId="0" fontId="7" fillId="0" borderId="1" xfId="0" applyNumberFormat="1" applyFont="1" applyFill="1" applyBorder="1" applyAlignment="1" applyProtection="1">
      <alignment horizontal="center" vertical="center"/>
    </xf>
    <xf numFmtId="0" fontId="0" fillId="0" borderId="0" xfId="0" applyFill="1" applyAlignment="1">
      <alignment vertical="center"/>
    </xf>
    <xf numFmtId="0" fontId="0" fillId="0" borderId="0" xfId="0" applyFont="1" applyFill="1" applyAlignment="1">
      <alignment vertical="center"/>
    </xf>
    <xf numFmtId="1" fontId="12" fillId="0" borderId="1"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3" fillId="0" borderId="0" xfId="0" applyFont="1" applyAlignment="1">
      <alignment vertical="center"/>
    </xf>
    <xf numFmtId="0" fontId="1" fillId="0" borderId="0" xfId="0" applyFont="1" applyFill="1"/>
    <xf numFmtId="0" fontId="0" fillId="0" borderId="0" xfId="0" applyFill="1"/>
    <xf numFmtId="0" fontId="0" fillId="0" borderId="0" xfId="0" applyFill="1" applyAlignment="1">
      <alignment horizontal="center"/>
    </xf>
    <xf numFmtId="0" fontId="9"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wrapText="1"/>
    </xf>
    <xf numFmtId="3" fontId="9" fillId="0" borderId="1" xfId="0" applyNumberFormat="1" applyFont="1" applyFill="1" applyBorder="1" applyAlignment="1" applyProtection="1">
      <alignment horizontal="center" vertical="center"/>
    </xf>
    <xf numFmtId="0" fontId="12" fillId="0" borderId="1" xfId="0" applyNumberFormat="1" applyFont="1" applyFill="1" applyBorder="1" applyAlignment="1" applyProtection="1">
      <alignment vertical="center"/>
    </xf>
    <xf numFmtId="3" fontId="12" fillId="0" borderId="1" xfId="0" applyNumberFormat="1" applyFont="1" applyFill="1" applyBorder="1" applyAlignment="1" applyProtection="1">
      <alignment horizontal="center" vertical="center"/>
    </xf>
    <xf numFmtId="0" fontId="14" fillId="0" borderId="0" xfId="0" applyFont="1" applyAlignment="1">
      <alignment vertical="center" wrapText="1"/>
    </xf>
    <xf numFmtId="0" fontId="15"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wrapText="1"/>
    </xf>
    <xf numFmtId="43" fontId="0" fillId="0" borderId="0" xfId="0" applyNumberFormat="1" applyAlignment="1">
      <alignment vertical="center" wrapText="1"/>
    </xf>
    <xf numFmtId="0" fontId="0" fillId="0" borderId="0" xfId="0" applyBorder="1" applyAlignment="1">
      <alignment vertical="center" wrapText="1"/>
    </xf>
    <xf numFmtId="0" fontId="14" fillId="0" borderId="0" xfId="0" applyFont="1" applyBorder="1" applyAlignment="1">
      <alignment vertical="center" wrapText="1"/>
    </xf>
    <xf numFmtId="0" fontId="16" fillId="0" borderId="1" xfId="0" applyFont="1" applyBorder="1" applyAlignment="1">
      <alignment horizontal="center" vertical="center" wrapText="1"/>
    </xf>
    <xf numFmtId="43" fontId="16" fillId="0" borderId="1" xfId="0" applyNumberFormat="1" applyFont="1" applyBorder="1" applyAlignment="1">
      <alignment horizontal="center" vertical="center" wrapText="1"/>
    </xf>
    <xf numFmtId="0" fontId="15" fillId="0" borderId="0" xfId="0" applyFont="1" applyBorder="1" applyAlignment="1">
      <alignment vertical="center" wrapText="1"/>
    </xf>
    <xf numFmtId="0" fontId="12" fillId="0" borderId="1" xfId="0" applyFont="1" applyBorder="1" applyAlignment="1">
      <alignment vertical="center" wrapText="1"/>
    </xf>
    <xf numFmtId="43" fontId="12" fillId="0" borderId="1" xfId="0" applyNumberFormat="1" applyFont="1" applyBorder="1" applyAlignment="1">
      <alignment vertical="center" wrapText="1"/>
    </xf>
    <xf numFmtId="0" fontId="0" fillId="0" borderId="0" xfId="0" applyFont="1" applyBorder="1" applyAlignment="1">
      <alignment vertical="center" wrapText="1"/>
    </xf>
    <xf numFmtId="176" fontId="12" fillId="0" borderId="1" xfId="0" applyNumberFormat="1" applyFont="1" applyFill="1" applyBorder="1" applyAlignment="1">
      <alignment vertical="center" wrapText="1"/>
    </xf>
    <xf numFmtId="0" fontId="12" fillId="0" borderId="1" xfId="0" applyFont="1" applyFill="1" applyBorder="1" applyAlignment="1">
      <alignment vertical="center" wrapText="1"/>
    </xf>
    <xf numFmtId="43" fontId="12" fillId="0" borderId="1" xfId="0" applyNumberFormat="1" applyFont="1" applyFill="1" applyBorder="1" applyAlignment="1">
      <alignment vertical="center" wrapText="1"/>
    </xf>
    <xf numFmtId="0" fontId="12" fillId="0" borderId="1" xfId="0" applyFont="1" applyBorder="1" applyAlignment="1">
      <alignment horizontal="center" vertical="center" wrapText="1"/>
    </xf>
    <xf numFmtId="0" fontId="12" fillId="0" borderId="0" xfId="0" applyFont="1" applyAlignment="1">
      <alignment vertical="center" wrapText="1"/>
    </xf>
    <xf numFmtId="43" fontId="12" fillId="0" borderId="0" xfId="0" applyNumberFormat="1" applyFont="1" applyAlignment="1">
      <alignment vertical="center" wrapText="1"/>
    </xf>
    <xf numFmtId="0" fontId="17"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horizontal="center" vertical="center"/>
    </xf>
    <xf numFmtId="0" fontId="7"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3" fontId="10" fillId="0" borderId="1" xfId="0" applyNumberFormat="1" applyFont="1" applyFill="1" applyBorder="1" applyAlignment="1" applyProtection="1">
      <alignment horizontal="center" vertical="center"/>
    </xf>
    <xf numFmtId="0" fontId="17" fillId="0" borderId="1" xfId="0" applyFont="1" applyFill="1" applyBorder="1" applyAlignment="1">
      <alignment horizontal="center" vertical="center"/>
    </xf>
    <xf numFmtId="3" fontId="11" fillId="0" borderId="1" xfId="0" applyNumberFormat="1" applyFont="1" applyFill="1" applyBorder="1" applyAlignment="1" applyProtection="1">
      <alignment horizontal="left" vertical="center"/>
    </xf>
    <xf numFmtId="0" fontId="18" fillId="0" borderId="1" xfId="0" applyFont="1" applyFill="1" applyBorder="1" applyAlignment="1">
      <alignment horizontal="center" vertical="center"/>
    </xf>
    <xf numFmtId="0" fontId="11" fillId="0" borderId="1" xfId="924" applyFont="1" applyFill="1" applyBorder="1" applyAlignment="1">
      <alignment vertical="center" wrapText="1"/>
    </xf>
    <xf numFmtId="3" fontId="11" fillId="0" borderId="1" xfId="0" applyNumberFormat="1" applyFont="1" applyFill="1" applyBorder="1" applyAlignment="1" applyProtection="1">
      <alignment vertical="center"/>
    </xf>
    <xf numFmtId="0" fontId="11" fillId="0" borderId="1" xfId="0" applyFont="1" applyFill="1" applyBorder="1" applyAlignment="1">
      <alignment horizontal="left" vertical="center"/>
    </xf>
    <xf numFmtId="0" fontId="18" fillId="0" borderId="1" xfId="0" applyFont="1" applyFill="1" applyBorder="1" applyAlignment="1">
      <alignment vertical="center"/>
    </xf>
    <xf numFmtId="0" fontId="19" fillId="0" borderId="1" xfId="0" applyFont="1" applyFill="1" applyBorder="1" applyAlignment="1">
      <alignment horizontal="center" vertical="center"/>
    </xf>
    <xf numFmtId="0" fontId="11" fillId="0" borderId="1" xfId="0" applyFont="1" applyFill="1" applyBorder="1" applyAlignment="1">
      <alignment vertical="center"/>
    </xf>
    <xf numFmtId="0" fontId="11" fillId="0" borderId="0" xfId="0" applyFont="1" applyFill="1" applyAlignment="1">
      <alignment horizontal="right" vertical="center"/>
    </xf>
    <xf numFmtId="0" fontId="16" fillId="0" borderId="1" xfId="0" applyFont="1" applyFill="1" applyBorder="1" applyAlignment="1">
      <alignment horizontal="center" vertical="center"/>
    </xf>
    <xf numFmtId="1" fontId="11" fillId="0" borderId="1" xfId="0" applyNumberFormat="1" applyFont="1" applyFill="1" applyBorder="1" applyAlignment="1">
      <alignment horizontal="center" vertical="center"/>
    </xf>
    <xf numFmtId="177" fontId="11" fillId="0" borderId="1" xfId="0" applyNumberFormat="1" applyFont="1" applyFill="1" applyBorder="1" applyAlignment="1" applyProtection="1">
      <alignment horizontal="left" vertical="center"/>
      <protection locked="0"/>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178" fontId="11" fillId="0" borderId="1" xfId="0" applyNumberFormat="1" applyFont="1" applyFill="1" applyBorder="1" applyAlignment="1" applyProtection="1">
      <alignment horizontal="left" vertical="center"/>
      <protection locked="0"/>
    </xf>
    <xf numFmtId="177" fontId="11" fillId="0" borderId="5" xfId="0" applyNumberFormat="1" applyFont="1" applyFill="1" applyBorder="1" applyAlignment="1" applyProtection="1">
      <alignment horizontal="left" vertical="center"/>
      <protection locked="0"/>
    </xf>
    <xf numFmtId="0" fontId="11" fillId="0" borderId="1" xfId="0" applyFont="1" applyFill="1" applyBorder="1" applyAlignment="1" applyProtection="1">
      <alignment horizontal="center" vertical="center"/>
      <protection locked="0"/>
    </xf>
    <xf numFmtId="178" fontId="11" fillId="0" borderId="5" xfId="0" applyNumberFormat="1" applyFont="1" applyFill="1" applyBorder="1" applyAlignment="1" applyProtection="1">
      <alignment horizontal="left" vertical="center"/>
      <protection locked="0"/>
    </xf>
    <xf numFmtId="0" fontId="11" fillId="0" borderId="5" xfId="0" applyFont="1" applyFill="1" applyBorder="1" applyAlignment="1">
      <alignment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1" fontId="11" fillId="0" borderId="1" xfId="0" applyNumberFormat="1"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center" vertical="center"/>
      <protection locked="0"/>
    </xf>
    <xf numFmtId="0" fontId="11" fillId="0" borderId="3" xfId="0" applyFont="1" applyFill="1" applyBorder="1" applyAlignment="1">
      <alignment vertical="center"/>
    </xf>
    <xf numFmtId="0" fontId="10" fillId="0" borderId="1" xfId="0" applyFont="1" applyFill="1" applyBorder="1" applyAlignment="1">
      <alignment horizontal="distributed" vertical="center"/>
    </xf>
    <xf numFmtId="0" fontId="15" fillId="0" borderId="0" xfId="0" applyFont="1" applyFill="1" applyAlignment="1" applyProtection="1">
      <alignment vertical="center"/>
      <protection locked="0"/>
    </xf>
    <xf numFmtId="0" fontId="0" fillId="0" borderId="0" xfId="0" applyFont="1" applyFill="1" applyAlignment="1" applyProtection="1">
      <alignment vertical="center" wrapTex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7"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0" fillId="0" borderId="0" xfId="0" applyFont="1" applyFill="1" applyBorder="1" applyAlignment="1" applyProtection="1">
      <alignment horizontal="center" vertical="center"/>
      <protection locked="0"/>
    </xf>
    <xf numFmtId="0" fontId="20"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xf>
    <xf numFmtId="0" fontId="21" fillId="0" borderId="1" xfId="0" applyFont="1" applyFill="1" applyBorder="1" applyAlignment="1" applyProtection="1">
      <alignment horizontal="center" vertical="center"/>
      <protection locked="0"/>
    </xf>
    <xf numFmtId="1" fontId="20" fillId="0" borderId="1" xfId="0" applyNumberFormat="1" applyFont="1" applyFill="1" applyBorder="1" applyAlignment="1" applyProtection="1">
      <alignment vertical="center" wrapText="1"/>
      <protection locked="0"/>
    </xf>
    <xf numFmtId="1" fontId="20" fillId="0" borderId="1" xfId="0" applyNumberFormat="1" applyFont="1" applyFill="1" applyBorder="1" applyAlignment="1" applyProtection="1">
      <alignment horizontal="center" vertical="center"/>
      <protection locked="0"/>
    </xf>
    <xf numFmtId="1" fontId="20" fillId="0" borderId="1" xfId="0" applyNumberFormat="1" applyFont="1" applyFill="1" applyBorder="1" applyAlignment="1" applyProtection="1">
      <alignment horizontal="left" vertical="center"/>
    </xf>
    <xf numFmtId="0" fontId="14" fillId="0" borderId="1" xfId="0" applyFont="1" applyFill="1" applyBorder="1" applyAlignment="1" applyProtection="1">
      <alignment horizontal="center" vertical="center"/>
      <protection locked="0"/>
    </xf>
    <xf numFmtId="1" fontId="20" fillId="0" borderId="1" xfId="0" applyNumberFormat="1" applyFont="1" applyFill="1" applyBorder="1" applyAlignment="1" applyProtection="1">
      <alignment horizontal="left" vertical="center" wrapText="1"/>
      <protection locked="0"/>
    </xf>
    <xf numFmtId="1" fontId="22" fillId="0" borderId="1" xfId="0" applyNumberFormat="1" applyFont="1" applyFill="1" applyBorder="1" applyAlignment="1" applyProtection="1">
      <alignment horizontal="left" vertical="center"/>
    </xf>
    <xf numFmtId="0" fontId="14" fillId="0" borderId="1" xfId="0" applyFont="1" applyFill="1" applyBorder="1" applyAlignment="1" applyProtection="1">
      <alignment horizontal="left" vertical="center"/>
      <protection locked="0"/>
    </xf>
    <xf numFmtId="1" fontId="22" fillId="0" borderId="1" xfId="0" applyNumberFormat="1" applyFont="1" applyFill="1" applyBorder="1" applyAlignment="1" applyProtection="1">
      <alignment vertical="center" wrapText="1"/>
      <protection locked="0"/>
    </xf>
    <xf numFmtId="1" fontId="22" fillId="0" borderId="1" xfId="0" applyNumberFormat="1" applyFont="1" applyFill="1" applyBorder="1" applyAlignment="1" applyProtection="1">
      <alignment horizontal="center" vertical="center"/>
      <protection locked="0"/>
    </xf>
    <xf numFmtId="1" fontId="22" fillId="0" borderId="1" xfId="0" applyNumberFormat="1" applyFont="1" applyFill="1" applyBorder="1" applyAlignment="1" applyProtection="1">
      <alignment horizontal="left" vertical="center"/>
      <protection locked="0"/>
    </xf>
    <xf numFmtId="0" fontId="22" fillId="0" borderId="1" xfId="0" applyNumberFormat="1" applyFont="1" applyFill="1" applyBorder="1" applyAlignment="1" applyProtection="1">
      <alignment vertical="center" wrapText="1"/>
      <protection locked="0"/>
    </xf>
    <xf numFmtId="3" fontId="22" fillId="0" borderId="1" xfId="0" applyNumberFormat="1" applyFont="1" applyFill="1" applyBorder="1" applyAlignment="1" applyProtection="1">
      <alignment vertical="center" wrapText="1"/>
      <protection locked="0"/>
    </xf>
    <xf numFmtId="3" fontId="22" fillId="0" borderId="1" xfId="0" applyNumberFormat="1" applyFont="1" applyFill="1" applyBorder="1" applyAlignment="1" applyProtection="1">
      <alignment horizontal="center" vertical="center"/>
      <protection locked="0"/>
    </xf>
    <xf numFmtId="0" fontId="22" fillId="0" borderId="1" xfId="0" applyNumberFormat="1" applyFont="1" applyFill="1" applyBorder="1" applyAlignment="1" applyProtection="1">
      <alignment horizontal="center" vertical="center"/>
      <protection locked="0"/>
    </xf>
    <xf numFmtId="0" fontId="22" fillId="0" borderId="1" xfId="0" applyFont="1" applyFill="1" applyBorder="1" applyAlignment="1" applyProtection="1">
      <alignment vertical="center" wrapText="1"/>
      <protection locked="0"/>
    </xf>
    <xf numFmtId="0" fontId="22" fillId="0" borderId="1" xfId="0" applyFont="1" applyFill="1" applyBorder="1" applyAlignment="1" applyProtection="1">
      <alignment horizontal="center" vertical="center"/>
      <protection locked="0"/>
    </xf>
    <xf numFmtId="1" fontId="22" fillId="0" borderId="1" xfId="0" applyNumberFormat="1" applyFont="1" applyFill="1" applyBorder="1" applyAlignment="1" applyProtection="1">
      <alignment horizontal="center" vertical="center"/>
    </xf>
    <xf numFmtId="0" fontId="22"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distributed" vertical="center" wrapText="1"/>
      <protection locked="0"/>
    </xf>
    <xf numFmtId="0" fontId="14" fillId="0" borderId="1" xfId="0" applyFont="1" applyFill="1" applyBorder="1" applyAlignment="1" applyProtection="1">
      <alignment vertical="center" wrapText="1"/>
      <protection locked="0"/>
    </xf>
    <xf numFmtId="0" fontId="0" fillId="0" borderId="0" xfId="0" applyNumberFormat="1"/>
    <xf numFmtId="0" fontId="11" fillId="0" borderId="0" xfId="0" applyNumberFormat="1" applyFont="1" applyFill="1" applyAlignment="1">
      <alignment horizontal="center" vertical="center"/>
    </xf>
    <xf numFmtId="0" fontId="16" fillId="0" borderId="1" xfId="0" applyNumberFormat="1" applyFont="1" applyFill="1" applyBorder="1" applyAlignment="1">
      <alignment horizontal="center" vertical="center"/>
    </xf>
    <xf numFmtId="0" fontId="0" fillId="0" borderId="1" xfId="0" applyNumberFormat="1" applyFont="1" applyBorder="1" applyAlignment="1">
      <alignment horizontal="center" vertical="center" wrapText="1"/>
    </xf>
    <xf numFmtId="0" fontId="0" fillId="0" borderId="1" xfId="0" applyNumberFormat="1" applyBorder="1" applyAlignment="1">
      <alignment horizontal="center"/>
    </xf>
    <xf numFmtId="0" fontId="0" fillId="0" borderId="1" xfId="0" applyFont="1" applyBorder="1" applyAlignment="1">
      <alignment horizontal="center"/>
    </xf>
    <xf numFmtId="179" fontId="0" fillId="0" borderId="0" xfId="0" applyNumberFormat="1" applyFill="1" applyAlignment="1">
      <alignment horizontal="center"/>
    </xf>
    <xf numFmtId="179" fontId="11" fillId="0" borderId="0" xfId="0" applyNumberFormat="1" applyFont="1" applyFill="1" applyAlignment="1">
      <alignment horizontal="center" vertical="center"/>
    </xf>
    <xf numFmtId="0" fontId="16" fillId="0" borderId="0" xfId="0" applyFont="1" applyFill="1" applyAlignment="1">
      <alignment vertical="center"/>
    </xf>
    <xf numFmtId="180" fontId="18" fillId="0" borderId="0" xfId="0" applyNumberFormat="1" applyFont="1" applyFill="1" applyAlignment="1" applyProtection="1">
      <alignment horizontal="center" vertical="center"/>
    </xf>
    <xf numFmtId="0" fontId="16" fillId="0" borderId="0" xfId="0" applyFont="1" applyFill="1" applyAlignment="1" applyProtection="1">
      <alignment vertical="center"/>
      <protection locked="0"/>
    </xf>
    <xf numFmtId="0" fontId="11" fillId="0" borderId="0" xfId="0" applyFont="1" applyFill="1" applyAlignment="1" applyProtection="1">
      <alignment vertical="center"/>
      <protection locked="0"/>
    </xf>
    <xf numFmtId="0" fontId="11" fillId="0" borderId="0" xfId="0" applyFont="1" applyFill="1" applyAlignment="1" applyProtection="1">
      <alignment vertical="center"/>
    </xf>
    <xf numFmtId="0" fontId="11" fillId="0" borderId="0" xfId="0" applyFont="1" applyFill="1" applyAlignment="1" applyProtection="1">
      <alignment horizontal="center" vertical="center"/>
    </xf>
    <xf numFmtId="0" fontId="7" fillId="0" borderId="0" xfId="0" applyFont="1" applyFill="1" applyAlignment="1" applyProtection="1">
      <alignment vertical="center"/>
    </xf>
    <xf numFmtId="0" fontId="56" fillId="0" borderId="0" xfId="0" applyFont="1"/>
    <xf numFmtId="0" fontId="57" fillId="0" borderId="0" xfId="0" applyFont="1" applyAlignment="1">
      <alignment horizontal="center" vertical="center"/>
    </xf>
    <xf numFmtId="0" fontId="58" fillId="0" borderId="15" xfId="0" applyFont="1" applyBorder="1" applyAlignment="1">
      <alignment horizontal="justify"/>
    </xf>
    <xf numFmtId="0" fontId="59" fillId="0" borderId="15" xfId="0" applyFont="1" applyBorder="1" applyAlignment="1">
      <alignment horizontal="justify"/>
    </xf>
    <xf numFmtId="0" fontId="60" fillId="0" borderId="15" xfId="0" applyFont="1" applyBorder="1" applyAlignment="1">
      <alignment horizontal="justify"/>
    </xf>
    <xf numFmtId="0" fontId="61" fillId="0" borderId="0" xfId="0" applyFont="1" applyAlignment="1">
      <alignment horizontal="center" vertical="center"/>
    </xf>
    <xf numFmtId="0" fontId="0" fillId="0" borderId="0" xfId="0" applyAlignment="1">
      <alignment horizontal="center" vertical="center"/>
    </xf>
    <xf numFmtId="0" fontId="51" fillId="0" borderId="0" xfId="0" applyFont="1" applyFill="1" applyBorder="1" applyAlignment="1">
      <alignment vertical="center"/>
    </xf>
    <xf numFmtId="0" fontId="63" fillId="0" borderId="0" xfId="0" applyFont="1" applyFill="1" applyBorder="1" applyAlignment="1">
      <alignment horizontal="center" vertical="center"/>
    </xf>
    <xf numFmtId="0" fontId="51" fillId="0" borderId="0" xfId="0" applyNumberFormat="1" applyFont="1" applyFill="1" applyBorder="1" applyAlignment="1">
      <alignment horizontal="center" vertical="center"/>
    </xf>
    <xf numFmtId="0" fontId="65" fillId="0" borderId="0" xfId="0" applyNumberFormat="1" applyFont="1" applyFill="1" applyBorder="1" applyAlignment="1">
      <alignment horizontal="center" vertical="center"/>
    </xf>
    <xf numFmtId="0" fontId="0" fillId="0" borderId="0" xfId="0" applyNumberFormat="1" applyAlignment="1">
      <alignment horizontal="center" vertical="center"/>
    </xf>
    <xf numFmtId="0" fontId="64" fillId="0" borderId="0" xfId="0" applyFont="1" applyAlignment="1">
      <alignment vertical="center"/>
    </xf>
    <xf numFmtId="49" fontId="52" fillId="0" borderId="15" xfId="0" applyNumberFormat="1" applyFont="1" applyFill="1" applyBorder="1" applyAlignment="1">
      <alignment horizontal="center" vertical="center"/>
    </xf>
    <xf numFmtId="0" fontId="52" fillId="0" borderId="15" xfId="0" applyNumberFormat="1" applyFont="1" applyFill="1" applyBorder="1" applyAlignment="1">
      <alignment horizontal="center" vertical="center" wrapText="1"/>
    </xf>
    <xf numFmtId="0" fontId="51" fillId="0" borderId="0" xfId="0" applyFont="1" applyAlignment="1">
      <alignment vertical="center"/>
    </xf>
    <xf numFmtId="0" fontId="51" fillId="0" borderId="0" xfId="0" applyFont="1" applyFill="1" applyAlignment="1">
      <alignment vertical="center"/>
    </xf>
    <xf numFmtId="0" fontId="53" fillId="0" borderId="1" xfId="0" applyNumberFormat="1" applyFont="1" applyFill="1" applyBorder="1" applyAlignment="1" applyProtection="1">
      <alignment vertical="center"/>
    </xf>
    <xf numFmtId="0" fontId="51" fillId="0" borderId="0" xfId="0" applyFont="1" applyFill="1"/>
    <xf numFmtId="0" fontId="0" fillId="0" borderId="15" xfId="0" applyBorder="1" applyAlignment="1">
      <alignment horizontal="center" vertical="center"/>
    </xf>
    <xf numFmtId="0" fontId="51" fillId="0" borderId="0" xfId="0" applyFont="1" applyAlignment="1">
      <alignment horizontal="left" vertical="center"/>
    </xf>
    <xf numFmtId="0" fontId="51" fillId="0" borderId="0" xfId="0" applyFont="1"/>
    <xf numFmtId="0" fontId="51" fillId="0" borderId="0" xfId="0" applyFont="1" applyAlignment="1">
      <alignment vertical="center" wrapText="1"/>
    </xf>
    <xf numFmtId="43" fontId="14" fillId="0" borderId="0" xfId="0" applyNumberFormat="1" applyFont="1" applyAlignment="1">
      <alignment horizontal="center" vertical="center" wrapText="1"/>
    </xf>
    <xf numFmtId="0" fontId="16" fillId="0" borderId="15" xfId="0" applyFont="1" applyBorder="1" applyAlignment="1">
      <alignment horizontal="center" vertical="center" wrapText="1"/>
    </xf>
    <xf numFmtId="43" fontId="16" fillId="0" borderId="15" xfId="0" applyNumberFormat="1" applyFont="1" applyBorder="1" applyAlignment="1">
      <alignment horizontal="center" vertical="center" wrapText="1"/>
    </xf>
    <xf numFmtId="0" fontId="12" fillId="0" borderId="15" xfId="0" applyFont="1" applyBorder="1" applyAlignment="1">
      <alignment vertical="center" wrapText="1"/>
    </xf>
    <xf numFmtId="176" fontId="12" fillId="0" borderId="15" xfId="0" applyNumberFormat="1" applyFont="1" applyFill="1" applyBorder="1" applyAlignment="1">
      <alignment horizontal="right" vertical="center" wrapText="1"/>
    </xf>
    <xf numFmtId="177" fontId="12" fillId="0" borderId="15" xfId="0" applyNumberFormat="1" applyFont="1" applyFill="1" applyBorder="1" applyAlignment="1">
      <alignment vertical="center" wrapText="1"/>
    </xf>
    <xf numFmtId="176" fontId="12" fillId="0" borderId="15" xfId="0" applyNumberFormat="1" applyFont="1" applyFill="1" applyBorder="1" applyAlignment="1">
      <alignment vertical="center" wrapText="1"/>
    </xf>
    <xf numFmtId="177" fontId="12" fillId="0" borderId="15" xfId="0" applyNumberFormat="1" applyFont="1" applyBorder="1" applyAlignment="1">
      <alignment vertical="center" wrapText="1"/>
    </xf>
    <xf numFmtId="176" fontId="12" fillId="0" borderId="15" xfId="0" applyNumberFormat="1" applyFont="1" applyBorder="1" applyAlignment="1">
      <alignment horizontal="right" vertical="center" wrapText="1"/>
    </xf>
    <xf numFmtId="176" fontId="12" fillId="0" borderId="15" xfId="0" applyNumberFormat="1" applyFont="1" applyBorder="1" applyAlignment="1">
      <alignment vertical="center" wrapText="1"/>
    </xf>
    <xf numFmtId="43" fontId="12" fillId="0" borderId="15" xfId="0" applyNumberFormat="1" applyFont="1" applyBorder="1" applyAlignment="1">
      <alignment vertical="center" wrapText="1"/>
    </xf>
    <xf numFmtId="0" fontId="0" fillId="0" borderId="0" xfId="0" applyAlignment="1">
      <alignment horizontal="center" vertical="center"/>
    </xf>
    <xf numFmtId="0" fontId="14" fillId="6" borderId="19" xfId="0" applyFont="1" applyFill="1" applyBorder="1" applyAlignment="1">
      <alignment horizontal="center" vertical="center"/>
    </xf>
    <xf numFmtId="0" fontId="21" fillId="0" borderId="15" xfId="0" applyNumberFormat="1" applyFont="1" applyFill="1" applyBorder="1" applyAlignment="1" applyProtection="1">
      <alignment horizontal="center" vertical="center"/>
    </xf>
    <xf numFmtId="0" fontId="21" fillId="6" borderId="5" xfId="0" applyFont="1" applyFill="1" applyBorder="1" applyAlignment="1" applyProtection="1">
      <alignment horizontal="center" vertical="center" wrapText="1"/>
      <protection locked="0"/>
    </xf>
    <xf numFmtId="3" fontId="14" fillId="0" borderId="15" xfId="0" applyNumberFormat="1" applyFont="1" applyFill="1" applyBorder="1" applyAlignment="1" applyProtection="1">
      <alignment horizontal="center" vertical="center"/>
    </xf>
    <xf numFmtId="0" fontId="14" fillId="6" borderId="5" xfId="0" applyFont="1" applyFill="1" applyBorder="1" applyAlignment="1" applyProtection="1">
      <alignment vertical="center"/>
      <protection locked="0"/>
    </xf>
    <xf numFmtId="0" fontId="22" fillId="6" borderId="5" xfId="0" applyFont="1" applyFill="1" applyBorder="1" applyAlignment="1" applyProtection="1">
      <alignment vertical="center"/>
      <protection locked="0"/>
    </xf>
    <xf numFmtId="1" fontId="14" fillId="6" borderId="5" xfId="0" applyNumberFormat="1" applyFont="1" applyFill="1" applyBorder="1" applyAlignment="1" applyProtection="1">
      <alignment vertical="center"/>
      <protection locked="0"/>
    </xf>
    <xf numFmtId="0" fontId="14" fillId="0" borderId="15" xfId="0" applyNumberFormat="1" applyFont="1" applyFill="1" applyBorder="1" applyAlignment="1" applyProtection="1">
      <alignment vertical="center"/>
    </xf>
    <xf numFmtId="0" fontId="21" fillId="6" borderId="19" xfId="0" applyFont="1" applyFill="1" applyBorder="1" applyAlignment="1">
      <alignment horizontal="center" vertical="center"/>
    </xf>
    <xf numFmtId="0" fontId="51" fillId="0" borderId="0" xfId="0" applyFont="1" applyFill="1" applyBorder="1" applyAlignment="1">
      <alignment vertical="center" wrapText="1"/>
    </xf>
    <xf numFmtId="0" fontId="51" fillId="0" borderId="0" xfId="0" applyFont="1" applyFill="1" applyBorder="1" applyAlignment="1">
      <alignment horizontal="center" vertical="center" wrapText="1"/>
    </xf>
    <xf numFmtId="49" fontId="14" fillId="0" borderId="21" xfId="0" applyNumberFormat="1" applyFont="1" applyBorder="1" applyAlignment="1">
      <alignment horizontal="left" vertical="center" wrapText="1"/>
    </xf>
    <xf numFmtId="4" fontId="14" fillId="0" borderId="20" xfId="0" applyNumberFormat="1" applyFont="1" applyBorder="1" applyAlignment="1">
      <alignment horizontal="center" vertical="center"/>
    </xf>
    <xf numFmtId="49" fontId="14" fillId="0" borderId="22" xfId="0" applyNumberFormat="1" applyFont="1" applyBorder="1" applyAlignment="1">
      <alignment horizontal="left" vertical="center" wrapText="1"/>
    </xf>
    <xf numFmtId="4" fontId="14" fillId="0" borderId="23" xfId="0" applyNumberFormat="1" applyFont="1" applyBorder="1" applyAlignment="1">
      <alignment horizontal="center" vertical="center"/>
    </xf>
    <xf numFmtId="0" fontId="51" fillId="0" borderId="15" xfId="0" applyFont="1" applyBorder="1" applyAlignment="1">
      <alignment vertical="center"/>
    </xf>
    <xf numFmtId="4" fontId="0" fillId="0" borderId="15" xfId="0" applyNumberFormat="1" applyBorder="1" applyAlignment="1">
      <alignment horizontal="center" vertical="center"/>
    </xf>
    <xf numFmtId="0" fontId="17" fillId="0" borderId="15" xfId="0" applyFont="1" applyBorder="1" applyAlignment="1">
      <alignment horizontal="center" vertical="center"/>
    </xf>
    <xf numFmtId="0" fontId="11" fillId="0" borderId="15" xfId="0" applyFont="1" applyBorder="1" applyAlignment="1">
      <alignment vertical="center"/>
    </xf>
    <xf numFmtId="0" fontId="18" fillId="0" borderId="15" xfId="0" applyFont="1" applyBorder="1" applyAlignment="1">
      <alignment horizontal="center" vertical="center"/>
    </xf>
    <xf numFmtId="181" fontId="11" fillId="0" borderId="15" xfId="253" applyNumberFormat="1" applyFont="1" applyFill="1" applyBorder="1" applyAlignment="1">
      <alignment horizontal="center" vertical="center"/>
    </xf>
    <xf numFmtId="0" fontId="11" fillId="17" borderId="15" xfId="0" applyFont="1" applyFill="1" applyBorder="1" applyAlignment="1">
      <alignment vertical="center"/>
    </xf>
    <xf numFmtId="0" fontId="18" fillId="0" borderId="15" xfId="0" applyFont="1" applyBorder="1" applyAlignment="1">
      <alignment vertical="center"/>
    </xf>
    <xf numFmtId="0" fontId="10" fillId="0" borderId="15" xfId="0" applyFont="1" applyBorder="1" applyAlignment="1">
      <alignment horizontal="distributed" vertical="center"/>
    </xf>
    <xf numFmtId="0" fontId="1" fillId="0" borderId="15" xfId="0" applyFont="1" applyBorder="1" applyAlignment="1">
      <alignment horizontal="center" vertical="center" wrapText="1"/>
    </xf>
    <xf numFmtId="0" fontId="71" fillId="0" borderId="15" xfId="0" applyFont="1" applyBorder="1" applyAlignment="1">
      <alignment horizontal="center" vertical="center" wrapText="1"/>
    </xf>
    <xf numFmtId="0" fontId="51" fillId="0" borderId="0" xfId="0" applyFont="1" applyAlignment="1"/>
    <xf numFmtId="0" fontId="10" fillId="0" borderId="15" xfId="0" applyFont="1" applyBorder="1" applyAlignment="1">
      <alignment horizontal="center" vertical="center"/>
    </xf>
    <xf numFmtId="0" fontId="10" fillId="0" borderId="15" xfId="0" applyFont="1" applyBorder="1" applyAlignment="1">
      <alignment horizontal="center" vertical="center" wrapText="1"/>
    </xf>
    <xf numFmtId="0" fontId="11" fillId="0" borderId="15" xfId="0" applyFont="1" applyBorder="1" applyAlignment="1">
      <alignment horizontal="center" vertical="center"/>
    </xf>
    <xf numFmtId="0" fontId="11" fillId="0" borderId="0" xfId="0" applyFont="1" applyAlignment="1">
      <alignment horizontal="center" vertical="center"/>
    </xf>
    <xf numFmtId="0" fontId="9" fillId="0" borderId="15" xfId="0" applyFont="1" applyBorder="1" applyAlignment="1">
      <alignment horizontal="center" vertical="center" wrapText="1"/>
    </xf>
    <xf numFmtId="0" fontId="12" fillId="0" borderId="2" xfId="0" applyFont="1" applyBorder="1" applyAlignment="1">
      <alignment horizontal="center" vertical="center"/>
    </xf>
    <xf numFmtId="0" fontId="0" fillId="0" borderId="0" xfId="0" applyAlignment="1">
      <alignment horizontal="center" vertical="center"/>
    </xf>
    <xf numFmtId="0" fontId="12" fillId="0" borderId="1" xfId="0" applyFont="1" applyBorder="1" applyAlignment="1">
      <alignment horizontal="center" vertical="center"/>
    </xf>
    <xf numFmtId="0" fontId="5" fillId="0" borderId="0" xfId="0" applyFont="1" applyFill="1" applyAlignment="1" applyProtection="1">
      <alignment horizontal="center" vertical="center"/>
    </xf>
    <xf numFmtId="0" fontId="5" fillId="0" borderId="0" xfId="0" applyFont="1" applyFill="1" applyAlignment="1">
      <alignment horizontal="center" vertical="center"/>
    </xf>
    <xf numFmtId="0" fontId="2" fillId="0" borderId="0" xfId="0" applyFont="1" applyAlignment="1">
      <alignment horizontal="center"/>
    </xf>
    <xf numFmtId="0" fontId="5" fillId="0" borderId="0" xfId="0" applyFont="1" applyFill="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52" fillId="0" borderId="15" xfId="0" applyFont="1" applyFill="1" applyBorder="1" applyAlignment="1">
      <alignment horizontal="center" vertical="center" wrapText="1"/>
    </xf>
    <xf numFmtId="0" fontId="52" fillId="0" borderId="15" xfId="0" applyNumberFormat="1" applyFont="1" applyFill="1" applyBorder="1" applyAlignment="1">
      <alignment horizontal="center" vertical="center"/>
    </xf>
    <xf numFmtId="0" fontId="2" fillId="0" borderId="0" xfId="0" applyNumberFormat="1" applyFont="1" applyFill="1" applyAlignment="1" applyProtection="1">
      <alignment horizontal="center" vertical="center"/>
    </xf>
    <xf numFmtId="0" fontId="51" fillId="0" borderId="0" xfId="930" applyNumberFormat="1" applyFont="1" applyFill="1" applyAlignment="1" applyProtection="1">
      <alignment horizontal="center" vertical="center"/>
    </xf>
    <xf numFmtId="0" fontId="14" fillId="0" borderId="0" xfId="0" applyNumberFormat="1" applyFont="1" applyFill="1" applyAlignment="1" applyProtection="1">
      <alignment horizontal="right" vertical="center"/>
    </xf>
    <xf numFmtId="0" fontId="51" fillId="0" borderId="0" xfId="0" applyFont="1" applyAlignment="1">
      <alignment horizontal="center"/>
    </xf>
    <xf numFmtId="0" fontId="5" fillId="0" borderId="0" xfId="0" applyFont="1" applyFill="1" applyBorder="1" applyAlignment="1">
      <alignment horizontal="center" vertical="center" wrapText="1"/>
    </xf>
    <xf numFmtId="4" fontId="70" fillId="0" borderId="20" xfId="0" applyNumberFormat="1" applyFont="1" applyBorder="1" applyAlignment="1">
      <alignment horizontal="center" vertical="center" wrapText="1"/>
    </xf>
    <xf numFmtId="0" fontId="70" fillId="6" borderId="20" xfId="0" applyFont="1" applyFill="1" applyBorder="1" applyAlignment="1">
      <alignment horizontal="center" vertical="center" wrapText="1"/>
    </xf>
    <xf numFmtId="0" fontId="5" fillId="0" borderId="0" xfId="0" applyFont="1" applyAlignment="1">
      <alignment horizontal="center" vertical="center" wrapText="1"/>
    </xf>
    <xf numFmtId="0" fontId="69" fillId="0" borderId="0" xfId="0" applyFont="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66" fillId="0" borderId="0" xfId="0" applyFont="1" applyAlignment="1">
      <alignment horizontal="center" vertical="center"/>
    </xf>
    <xf numFmtId="0" fontId="67" fillId="0" borderId="0" xfId="0" applyFont="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55" fillId="0"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0" fontId="56" fillId="0" borderId="0" xfId="0" applyFont="1" applyAlignment="1">
      <alignment horizontal="left" vertical="top" wrapText="1"/>
    </xf>
    <xf numFmtId="0" fontId="56" fillId="0" borderId="0" xfId="0" applyFont="1" applyAlignment="1">
      <alignment horizontal="left" vertical="top"/>
    </xf>
    <xf numFmtId="0" fontId="12" fillId="0" borderId="24" xfId="0" applyFont="1" applyBorder="1" applyAlignment="1">
      <alignment horizontal="center" vertical="center"/>
    </xf>
    <xf numFmtId="0" fontId="51" fillId="0" borderId="0" xfId="0" applyFont="1" applyAlignment="1">
      <alignment horizontal="center" vertical="center"/>
    </xf>
    <xf numFmtId="0" fontId="12" fillId="0" borderId="15" xfId="0" applyFont="1" applyBorder="1" applyAlignment="1">
      <alignment horizontal="center" vertical="center"/>
    </xf>
  </cellXfs>
  <cellStyles count="1841">
    <cellStyle name="_2015年市本级财力测算(12.11)" xfId="84"/>
    <cellStyle name="_2015年市本级财力测算(12.11) 2" xfId="96"/>
    <cellStyle name="_ET_STYLE_NoName_00_" xfId="86"/>
    <cellStyle name="_ET_STYLE_NoName_00_ 2" xfId="89"/>
    <cellStyle name="0,0_x000d_&#10;NA_x000d_&#10;" xfId="100"/>
    <cellStyle name="0,0_x000d_&#10;NA_x000d_&#10; 2" xfId="94"/>
    <cellStyle name="20% - 强调文字颜色 1 2" xfId="15"/>
    <cellStyle name="20% - 强调文字颜色 1 2 2" xfId="102"/>
    <cellStyle name="20% - 强调文字颜色 1 3" xfId="93"/>
    <cellStyle name="20% - 强调文字颜色 1 3 2" xfId="105"/>
    <cellStyle name="20% - 强调文字颜色 1 4" xfId="91"/>
    <cellStyle name="20% - 强调文字颜色 2 2" xfId="106"/>
    <cellStyle name="20% - 强调文字颜色 2 2 2" xfId="82"/>
    <cellStyle name="20% - 强调文字颜色 2 3" xfId="90"/>
    <cellStyle name="20% - 强调文字颜色 2 3 2" xfId="81"/>
    <cellStyle name="20% - 强调文字颜色 2 4" xfId="108"/>
    <cellStyle name="20% - 强调文字颜色 3 2" xfId="111"/>
    <cellStyle name="20% - 强调文字颜色 3 2 2" xfId="113"/>
    <cellStyle name="20% - 强调文字颜色 3 3" xfId="54"/>
    <cellStyle name="20% - 强调文字颜色 3 3 2" xfId="77"/>
    <cellStyle name="20% - 强调文字颜色 3 4" xfId="116"/>
    <cellStyle name="20% - 强调文字颜色 4 2" xfId="120"/>
    <cellStyle name="20% - 强调文字颜色 4 2 2" xfId="122"/>
    <cellStyle name="20% - 强调文字颜色 4 3" xfId="124"/>
    <cellStyle name="20% - 强调文字颜色 4 3 2" xfId="126"/>
    <cellStyle name="20% - 强调文字颜色 4 4" xfId="128"/>
    <cellStyle name="20% - 强调文字颜色 5 2" xfId="131"/>
    <cellStyle name="20% - 强调文字颜色 5 2 2" xfId="135"/>
    <cellStyle name="20% - 强调文字颜色 5 3" xfId="139"/>
    <cellStyle name="20% - 强调文字颜色 5 3 2" xfId="141"/>
    <cellStyle name="20% - 强调文字颜色 5 4" xfId="143"/>
    <cellStyle name="20% - 强调文字颜色 6 2" xfId="145"/>
    <cellStyle name="20% - 强调文字颜色 6 2 2" xfId="148"/>
    <cellStyle name="20% - 强调文字颜色 6 3" xfId="150"/>
    <cellStyle name="20% - 强调文字颜色 6 3 2" xfId="151"/>
    <cellStyle name="20% - 强调文字颜色 6 4" xfId="154"/>
    <cellStyle name="40% - 强调文字颜色 1 2" xfId="156"/>
    <cellStyle name="40% - 强调文字颜色 1 2 2" xfId="158"/>
    <cellStyle name="40% - 强调文字颜色 1 3" xfId="161"/>
    <cellStyle name="40% - 强调文字颜色 1 3 2" xfId="164"/>
    <cellStyle name="40% - 强调文字颜色 1 4" xfId="167"/>
    <cellStyle name="40% - 强调文字颜色 2 2" xfId="170"/>
    <cellStyle name="40% - 强调文字颜色 2 2 2" xfId="172"/>
    <cellStyle name="40% - 强调文字颜色 2 3" xfId="174"/>
    <cellStyle name="40% - 强调文字颜色 2 3 2" xfId="176"/>
    <cellStyle name="40% - 强调文字颜色 2 4" xfId="179"/>
    <cellStyle name="40% - 强调文字颜色 3 2" xfId="182"/>
    <cellStyle name="40% - 强调文字颜色 3 2 2" xfId="183"/>
    <cellStyle name="40% - 强调文字颜色 3 3" xfId="184"/>
    <cellStyle name="40% - 强调文字颜色 3 3 2" xfId="187"/>
    <cellStyle name="40% - 强调文字颜色 3 4" xfId="189"/>
    <cellStyle name="40% - 强调文字颜色 4 2" xfId="47"/>
    <cellStyle name="40% - 强调文字颜色 4 2 2" xfId="190"/>
    <cellStyle name="40% - 强调文字颜色 4 3" xfId="194"/>
    <cellStyle name="40% - 强调文字颜色 4 3 2" xfId="62"/>
    <cellStyle name="40% - 强调文字颜色 4 4" xfId="146"/>
    <cellStyle name="40% - 强调文字颜色 5 2" xfId="200"/>
    <cellStyle name="40% - 强调文字颜色 5 2 2" xfId="202"/>
    <cellStyle name="40% - 强调文字颜色 5 3" xfId="204"/>
    <cellStyle name="40% - 强调文字颜色 5 3 2" xfId="206"/>
    <cellStyle name="40% - 强调文字颜色 5 4" xfId="152"/>
    <cellStyle name="40% - 强调文字颜色 6 2" xfId="208"/>
    <cellStyle name="40% - 强调文字颜色 6 2 2" xfId="209"/>
    <cellStyle name="40% - 强调文字颜色 6 3" xfId="210"/>
    <cellStyle name="40% - 强调文字颜色 6 3 2" xfId="211"/>
    <cellStyle name="40% - 强调文字颜色 6 4" xfId="212"/>
    <cellStyle name="60% - 强调文字颜色 1 2" xfId="117"/>
    <cellStyle name="60% - 强调文字颜色 1 2 2" xfId="216"/>
    <cellStyle name="60% - 强调文字颜色 1 3" xfId="217"/>
    <cellStyle name="60% - 强调文字颜色 1 3 2" xfId="220"/>
    <cellStyle name="60% - 强调文字颜色 1 4" xfId="221"/>
    <cellStyle name="60% - 强调文字颜色 2 2" xfId="129"/>
    <cellStyle name="60% - 强调文字颜色 2 2 2" xfId="36"/>
    <cellStyle name="60% - 强调文字颜色 2 3" xfId="29"/>
    <cellStyle name="60% - 强调文字颜色 2 3 2" xfId="225"/>
    <cellStyle name="60% - 强调文字颜色 2 4" xfId="226"/>
    <cellStyle name="60% - 强调文字颜色 3 2" xfId="144"/>
    <cellStyle name="60% - 强调文字颜色 3 2 2" xfId="227"/>
    <cellStyle name="60% - 强调文字颜色 3 3" xfId="228"/>
    <cellStyle name="60% - 强调文字颜色 3 3 2" xfId="230"/>
    <cellStyle name="60% - 强调文字颜色 3 4" xfId="231"/>
    <cellStyle name="60% - 强调文字颜色 4 2" xfId="155"/>
    <cellStyle name="60% - 强调文字颜色 4 2 2" xfId="213"/>
    <cellStyle name="60% - 强调文字颜色 4 3" xfId="203"/>
    <cellStyle name="60% - 强调文字颜色 4 3 2" xfId="235"/>
    <cellStyle name="60% - 强调文字颜色 4 4" xfId="237"/>
    <cellStyle name="60% - 强调文字颜色 5 2" xfId="238"/>
    <cellStyle name="60% - 强调文字颜色 5 2 2" xfId="240"/>
    <cellStyle name="60% - 强调文字颜色 5 3" xfId="207"/>
    <cellStyle name="60% - 强调文字颜色 5 3 2" xfId="242"/>
    <cellStyle name="60% - 强调文字颜色 5 4" xfId="245"/>
    <cellStyle name="60% - 强调文字颜色 6 2" xfId="247"/>
    <cellStyle name="60% - 强调文字颜色 6 2 2" xfId="248"/>
    <cellStyle name="60% - 强调文字颜色 6 3" xfId="249"/>
    <cellStyle name="60% - 强调文字颜色 6 3 2" xfId="24"/>
    <cellStyle name="60% - 强调文字颜色 6 4" xfId="250"/>
    <cellStyle name="ColLevel_0" xfId="251"/>
    <cellStyle name="gcd" xfId="252"/>
    <cellStyle name="RowLevel_0" xfId="243"/>
    <cellStyle name="百分比 2" xfId="253"/>
    <cellStyle name="百分比 2 2" xfId="256"/>
    <cellStyle name="百分比 2 2 2" xfId="258"/>
    <cellStyle name="百分比 2 2 2 2" xfId="259"/>
    <cellStyle name="百分比 2 2 2 2 2" xfId="222"/>
    <cellStyle name="百分比 2 2 2 3" xfId="260"/>
    <cellStyle name="百分比 2 2 3" xfId="261"/>
    <cellStyle name="百分比 2 2 3 2" xfId="262"/>
    <cellStyle name="百分比 2 2 4" xfId="264"/>
    <cellStyle name="百分比 2 3" xfId="265"/>
    <cellStyle name="百分比 2 3 2" xfId="267"/>
    <cellStyle name="百分比 2 3 2 2" xfId="268"/>
    <cellStyle name="百分比 2 3 3" xfId="269"/>
    <cellStyle name="百分比 2 4" xfId="270"/>
    <cellStyle name="百分比 2 4 2" xfId="272"/>
    <cellStyle name="百分比 2 4 2 2" xfId="274"/>
    <cellStyle name="百分比 2 4 3" xfId="276"/>
    <cellStyle name="百分比 2 5" xfId="85"/>
    <cellStyle name="百分比 2 5 2" xfId="97"/>
    <cellStyle name="百分比 2 6" xfId="280"/>
    <cellStyle name="百分比 2 7" xfId="283"/>
    <cellStyle name="标题 1 2" xfId="286"/>
    <cellStyle name="标题 1 2 2" xfId="287"/>
    <cellStyle name="标题 1 3" xfId="288"/>
    <cellStyle name="标题 1 3 2" xfId="289"/>
    <cellStyle name="标题 1 4" xfId="290"/>
    <cellStyle name="标题 2 2" xfId="292"/>
    <cellStyle name="标题 2 2 2" xfId="284"/>
    <cellStyle name="标题 2 3" xfId="294"/>
    <cellStyle name="标题 2 3 2" xfId="295"/>
    <cellStyle name="标题 2 4" xfId="298"/>
    <cellStyle name="标题 3 2" xfId="299"/>
    <cellStyle name="标题 3 2 2" xfId="300"/>
    <cellStyle name="标题 3 3" xfId="301"/>
    <cellStyle name="标题 3 3 2" xfId="302"/>
    <cellStyle name="标题 3 4" xfId="304"/>
    <cellStyle name="标题 4 2" xfId="306"/>
    <cellStyle name="标题 4 2 2" xfId="88"/>
    <cellStyle name="标题 4 3" xfId="308"/>
    <cellStyle name="标题 4 3 2" xfId="310"/>
    <cellStyle name="标题 4 4" xfId="191"/>
    <cellStyle name="标题 5" xfId="311"/>
    <cellStyle name="标题 5 2" xfId="313"/>
    <cellStyle name="标题 6" xfId="315"/>
    <cellStyle name="标题 6 2" xfId="317"/>
    <cellStyle name="标题 7" xfId="319"/>
    <cellStyle name="差 2" xfId="321"/>
    <cellStyle name="差 2 2" xfId="322"/>
    <cellStyle name="差 3" xfId="324"/>
    <cellStyle name="差 3 2" xfId="325"/>
    <cellStyle name="差 4" xfId="254"/>
    <cellStyle name="差_10永州" xfId="291"/>
    <cellStyle name="差_12娄底" xfId="327"/>
    <cellStyle name="差_2015年市本级全口径预算草案 - 副本" xfId="329"/>
    <cellStyle name="差_2015年市本级全口径预算草案 - 副本 2" xfId="330"/>
    <cellStyle name="差_2015年市本级全口径预算草案 - 副本 2 2" xfId="331"/>
    <cellStyle name="差_2015年市本级全口径预算草案 - 副本 3" xfId="333"/>
    <cellStyle name="差_2018年地方财政预算表_（城步）" xfId="334"/>
    <cellStyle name="差_2018年地方财政预算表_（新宁县）" xfId="335"/>
    <cellStyle name="差_4衡阳" xfId="215"/>
    <cellStyle name="差_9益阳" xfId="244"/>
    <cellStyle name="差_大通湖" xfId="114"/>
    <cellStyle name="差_大通湖 2" xfId="337"/>
    <cellStyle name="差_大通湖 2 2" xfId="339"/>
    <cellStyle name="差_大通湖 3" xfId="101"/>
    <cellStyle name="差_附件2 益阳市市级国有资本经营预算表(4)" xfId="341"/>
    <cellStyle name="差_附件2 益阳市市级国有资本经营预算表(4) 2" xfId="343"/>
    <cellStyle name="差_附件2 益阳市市级国有资本经营预算表(4) 2 2" xfId="345"/>
    <cellStyle name="差_附件2 益阳市市级国有资本经营预算表(4) 3" xfId="347"/>
    <cellStyle name="差_附件2 益阳市市级国有资本经营预算表(定稿)" xfId="349"/>
    <cellStyle name="差_附件2 益阳市市级国有资本经营预算表(定稿) 2" xfId="246"/>
    <cellStyle name="差_附件2 益阳市市级国有资本经营预算表(定稿) 2 2" xfId="27"/>
    <cellStyle name="差_附件2 益阳市市级国有资本经营预算表(定稿) 3" xfId="351"/>
    <cellStyle name="差_长沙" xfId="98"/>
    <cellStyle name="差_长沙 2" xfId="352"/>
    <cellStyle name="差_长沙 2 2" xfId="357"/>
    <cellStyle name="差_长沙 2 2 2" xfId="109"/>
    <cellStyle name="差_长沙 2 3" xfId="41"/>
    <cellStyle name="差_长沙 3" xfId="360"/>
    <cellStyle name="差_长沙 3 2" xfId="348"/>
    <cellStyle name="差_长沙 4" xfId="363"/>
    <cellStyle name="差_长沙 4 2" xfId="49"/>
    <cellStyle name="差_长沙 5" xfId="365"/>
    <cellStyle name="常规" xfId="0" builtinId="0"/>
    <cellStyle name="常规 10" xfId="368"/>
    <cellStyle name="常规 10 10" xfId="296"/>
    <cellStyle name="常规 10 10 2" xfId="369"/>
    <cellStyle name="常规 10 10 2 2" xfId="371"/>
    <cellStyle name="常规 10 10 3" xfId="375"/>
    <cellStyle name="常规 10 11" xfId="378"/>
    <cellStyle name="常规 10 11 2" xfId="379"/>
    <cellStyle name="常规 10 11 2 2" xfId="30"/>
    <cellStyle name="常规 10 11 3" xfId="381"/>
    <cellStyle name="常规 10 12" xfId="382"/>
    <cellStyle name="常规 10 12 2" xfId="383"/>
    <cellStyle name="常规 10 13" xfId="384"/>
    <cellStyle name="常规 10 13 2" xfId="385"/>
    <cellStyle name="常规 10 14" xfId="236"/>
    <cellStyle name="常规 10 15" xfId="386"/>
    <cellStyle name="常规 10 2" xfId="387"/>
    <cellStyle name="常规 10 2 2" xfId="389"/>
    <cellStyle name="常规 10 2 2 2" xfId="392"/>
    <cellStyle name="常规 10 2 2 2 2" xfId="394"/>
    <cellStyle name="常规 10 2 2 2 2 2" xfId="395"/>
    <cellStyle name="常规 10 2 2 2 3" xfId="136"/>
    <cellStyle name="常规 10 2 2 3" xfId="28"/>
    <cellStyle name="常规 10 2 2 3 2" xfId="255"/>
    <cellStyle name="常规 10 2 2 4" xfId="397"/>
    <cellStyle name="常规 10 2 3" xfId="398"/>
    <cellStyle name="常规 10 2 3 2" xfId="400"/>
    <cellStyle name="常规 10 2 3 2 2" xfId="196"/>
    <cellStyle name="常规 10 2 3 2 2 2" xfId="61"/>
    <cellStyle name="常规 10 2 3 2 3" xfId="149"/>
    <cellStyle name="常规 10 2 3 3" xfId="401"/>
    <cellStyle name="常规 10 2 3 3 2" xfId="205"/>
    <cellStyle name="常规 10 2 3 4" xfId="402"/>
    <cellStyle name="常规 10 2 4" xfId="346"/>
    <cellStyle name="常规 10 2 4 2" xfId="403"/>
    <cellStyle name="常规 10 2 4 2 2" xfId="404"/>
    <cellStyle name="常规 10 2 4 2 2 2" xfId="376"/>
    <cellStyle name="常规 10 2 4 2 3" xfId="405"/>
    <cellStyle name="常规 10 2 4 3" xfId="406"/>
    <cellStyle name="常规 10 2 4 3 2" xfId="407"/>
    <cellStyle name="常规 10 2 4 4" xfId="409"/>
    <cellStyle name="常规 10 2 5" xfId="273"/>
    <cellStyle name="常规 10 2 5 2" xfId="275"/>
    <cellStyle name="常规 10 2 5 2 2" xfId="411"/>
    <cellStyle name="常规 10 2 5 3" xfId="412"/>
    <cellStyle name="常规 10 2 6" xfId="277"/>
    <cellStyle name="常规 10 2 6 2" xfId="413"/>
    <cellStyle name="常规 10 2 7" xfId="414"/>
    <cellStyle name="常规 10 2_9益阳" xfId="11"/>
    <cellStyle name="常规 10 3" xfId="415"/>
    <cellStyle name="常规 10 3 2" xfId="417"/>
    <cellStyle name="常规 10 3 2 2" xfId="419"/>
    <cellStyle name="常规 10 3 2 2 2" xfId="420"/>
    <cellStyle name="常规 10 3 2 2 2 2" xfId="12"/>
    <cellStyle name="常规 10 3 2 2 3" xfId="422"/>
    <cellStyle name="常规 10 3 2 3" xfId="424"/>
    <cellStyle name="常规 10 3 2 3 2" xfId="425"/>
    <cellStyle name="常规 10 3 2 4" xfId="426"/>
    <cellStyle name="常规 10 3 3" xfId="428"/>
    <cellStyle name="常规 10 3 3 2" xfId="66"/>
    <cellStyle name="常规 10 3 3 2 2" xfId="410"/>
    <cellStyle name="常规 10 3 3 2 2 2" xfId="429"/>
    <cellStyle name="常规 10 3 3 2 3" xfId="431"/>
    <cellStyle name="常规 10 3 3 3" xfId="69"/>
    <cellStyle name="常规 10 3 3 3 2" xfId="433"/>
    <cellStyle name="常规 10 3 3 4" xfId="73"/>
    <cellStyle name="常规 10 3 4" xfId="434"/>
    <cellStyle name="常规 10 3 4 2" xfId="435"/>
    <cellStyle name="常规 10 3 4 2 2" xfId="5"/>
    <cellStyle name="常规 10 3 4 2 2 2" xfId="43"/>
    <cellStyle name="常规 10 3 4 2 3" xfId="437"/>
    <cellStyle name="常规 10 3 4 3" xfId="440"/>
    <cellStyle name="常规 10 3 4 3 2" xfId="364"/>
    <cellStyle name="常规 10 3 4 4" xfId="3"/>
    <cellStyle name="常规 10 3 5" xfId="99"/>
    <cellStyle name="常规 10 3 5 2" xfId="354"/>
    <cellStyle name="常规 10 3 5 2 2" xfId="356"/>
    <cellStyle name="常规 10 3 5 3" xfId="362"/>
    <cellStyle name="常规 10 3 6" xfId="441"/>
    <cellStyle name="常规 10 3 6 2" xfId="39"/>
    <cellStyle name="常规 10 3 7" xfId="442"/>
    <cellStyle name="常规 10 3_12娄底" xfId="443"/>
    <cellStyle name="常规 10 4" xfId="444"/>
    <cellStyle name="常规 10 4 2" xfId="448"/>
    <cellStyle name="常规 10 4 2 2" xfId="449"/>
    <cellStyle name="常规 10 4 2 2 2" xfId="452"/>
    <cellStyle name="常规 10 4 2 2 2 2" xfId="438"/>
    <cellStyle name="常规 10 4 2 2 3" xfId="454"/>
    <cellStyle name="常规 10 4 2 3" xfId="457"/>
    <cellStyle name="常规 10 4 2 3 2" xfId="459"/>
    <cellStyle name="常规 10 4 2 4" xfId="396"/>
    <cellStyle name="常规 10 4 3" xfId="461"/>
    <cellStyle name="常规 10 4 3 2" xfId="462"/>
    <cellStyle name="常规 10 4 3 2 2" xfId="466"/>
    <cellStyle name="常规 10 4 3 2 2 2" xfId="21"/>
    <cellStyle name="常规 10 4 3 2 3" xfId="50"/>
    <cellStyle name="常规 10 4 3 3" xfId="467"/>
    <cellStyle name="常规 10 4 3 3 2" xfId="266"/>
    <cellStyle name="常规 10 4 3 4" xfId="468"/>
    <cellStyle name="常规 10 4 4" xfId="469"/>
    <cellStyle name="常规 10 4 4 2" xfId="470"/>
    <cellStyle name="常规 10 4 4 2 2" xfId="472"/>
    <cellStyle name="常规 10 4 4 2 2 2" xfId="473"/>
    <cellStyle name="常规 10 4 4 2 3" xfId="22"/>
    <cellStyle name="常规 10 4 4 3" xfId="474"/>
    <cellStyle name="常规 10 4 4 3 2" xfId="92"/>
    <cellStyle name="常规 10 4 4 4" xfId="358"/>
    <cellStyle name="常规 10 4 5" xfId="475"/>
    <cellStyle name="常规 10 4 5 2" xfId="476"/>
    <cellStyle name="常规 10 4 5 2 2" xfId="479"/>
    <cellStyle name="常规 10 4 5 3" xfId="344"/>
    <cellStyle name="常规 10 4 6" xfId="482"/>
    <cellStyle name="常规 10 4 6 2" xfId="483"/>
    <cellStyle name="常规 10 4 7" xfId="485"/>
    <cellStyle name="常规 10 4_12娄底" xfId="133"/>
    <cellStyle name="常规 10 5" xfId="157"/>
    <cellStyle name="常规 10 5 2" xfId="159"/>
    <cellStyle name="常规 10 5 2 2" xfId="486"/>
    <cellStyle name="常规 10 5 2 2 2" xfId="487"/>
    <cellStyle name="常规 10 5 2 3" xfId="489"/>
    <cellStyle name="常规 10 5 3" xfId="490"/>
    <cellStyle name="常规 10 5 3 2" xfId="491"/>
    <cellStyle name="常规 10 5 4" xfId="492"/>
    <cellStyle name="常规 10 6" xfId="162"/>
    <cellStyle name="常规 10 6 2" xfId="165"/>
    <cellStyle name="常规 10 6 2 2" xfId="423"/>
    <cellStyle name="常规 10 6 2 2 2" xfId="445"/>
    <cellStyle name="常规 10 6 2 3" xfId="14"/>
    <cellStyle name="常规 10 6 3" xfId="494"/>
    <cellStyle name="常规 10 6 3 2" xfId="496"/>
    <cellStyle name="常规 10 6 4" xfId="499"/>
    <cellStyle name="常规 10 7" xfId="169"/>
    <cellStyle name="常规 10 7 2" xfId="500"/>
    <cellStyle name="常规 10 7 2 2" xfId="432"/>
    <cellStyle name="常规 10 7 2 2 2" xfId="502"/>
    <cellStyle name="常规 10 7 2 3" xfId="390"/>
    <cellStyle name="常规 10 7 3" xfId="504"/>
    <cellStyle name="常规 10 7 3 2" xfId="505"/>
    <cellStyle name="常规 10 7 4" xfId="506"/>
    <cellStyle name="常规 10 8" xfId="451"/>
    <cellStyle name="常规 10 8 2" xfId="453"/>
    <cellStyle name="常规 10 8 2 2" xfId="439"/>
    <cellStyle name="常规 10 8 2 2 2" xfId="507"/>
    <cellStyle name="常规 10 8 2 3" xfId="372"/>
    <cellStyle name="常规 10 8 3" xfId="455"/>
    <cellStyle name="常规 10 8 3 2" xfId="366"/>
    <cellStyle name="常规 10 8 4" xfId="509"/>
    <cellStyle name="常规 10 9" xfId="458"/>
    <cellStyle name="常规 10 9 2" xfId="460"/>
    <cellStyle name="常规 10 9 2 2" xfId="42"/>
    <cellStyle name="常规 10 9 2 2 2" xfId="118"/>
    <cellStyle name="常规 10 9 2 3" xfId="31"/>
    <cellStyle name="常规 10 9 3" xfId="512"/>
    <cellStyle name="常规 10 9 3 2" xfId="513"/>
    <cellStyle name="常规 10 9 4" xfId="514"/>
    <cellStyle name="常规 10_9益阳" xfId="463"/>
    <cellStyle name="常规 11" xfId="297"/>
    <cellStyle name="常规 11 10" xfId="68"/>
    <cellStyle name="常规 11 10 2" xfId="48"/>
    <cellStyle name="常规 11 10 2 2" xfId="193"/>
    <cellStyle name="常规 11 10 3" xfId="198"/>
    <cellStyle name="常规 11 11" xfId="71"/>
    <cellStyle name="常规 11 11 2" xfId="201"/>
    <cellStyle name="常规 11 12" xfId="78"/>
    <cellStyle name="常规 11 2" xfId="370"/>
    <cellStyle name="常规 11 2 2" xfId="373"/>
    <cellStyle name="常规 11 2 2 2" xfId="515"/>
    <cellStyle name="常规 11 2 2 2 2" xfId="493"/>
    <cellStyle name="常规 11 2 2 2 2 2" xfId="495"/>
    <cellStyle name="常规 11 2 2 2 3" xfId="497"/>
    <cellStyle name="常规 11 2 2 3" xfId="516"/>
    <cellStyle name="常规 11 2 2 3 2" xfId="503"/>
    <cellStyle name="常规 11 2 2 4" xfId="177"/>
    <cellStyle name="常规 11 2 3" xfId="518"/>
    <cellStyle name="常规 11 2 3 2" xfId="519"/>
    <cellStyle name="常规 11 2 3 2 2" xfId="521"/>
    <cellStyle name="常规 11 2 3 2 2 2" xfId="511"/>
    <cellStyle name="常规 11 2 3 2 3" xfId="523"/>
    <cellStyle name="常规 11 2 3 3" xfId="323"/>
    <cellStyle name="常规 11 2 3 3 2" xfId="526"/>
    <cellStyle name="常规 11 2 3 4" xfId="528"/>
    <cellStyle name="常规 11 2 4" xfId="529"/>
    <cellStyle name="常规 11 2 4 2" xfId="530"/>
    <cellStyle name="常规 11 2 4 2 2" xfId="45"/>
    <cellStyle name="常规 11 2 4 2 2 2" xfId="20"/>
    <cellStyle name="常规 11 2 4 2 3" xfId="531"/>
    <cellStyle name="常规 11 2 4 3" xfId="326"/>
    <cellStyle name="常规 11 2 4 3 2" xfId="533"/>
    <cellStyle name="常规 11 2 4 4" xfId="465"/>
    <cellStyle name="常规 11 2 5" xfId="336"/>
    <cellStyle name="常规 11 2 5 2" xfId="488"/>
    <cellStyle name="常规 11 2 5 2 2" xfId="65"/>
    <cellStyle name="常规 11 2 5 3" xfId="257"/>
    <cellStyle name="常规 11 2 6" xfId="534"/>
    <cellStyle name="常规 11 2 6 2" xfId="350"/>
    <cellStyle name="常规 11 2 7" xfId="535"/>
    <cellStyle name="常规 11 3" xfId="377"/>
    <cellStyle name="常规 11 3 2" xfId="536"/>
    <cellStyle name="常规 11 3 2 2" xfId="537"/>
    <cellStyle name="常规 11 3 2 2 2" xfId="540"/>
    <cellStyle name="常规 11 3 2 2 2 2" xfId="543"/>
    <cellStyle name="常规 11 3 2 2 3" xfId="546"/>
    <cellStyle name="常规 11 3 2 3" xfId="550"/>
    <cellStyle name="常规 11 3 2 3 2" xfId="553"/>
    <cellStyle name="常规 11 3 2 4" xfId="188"/>
    <cellStyle name="常规 11 3 3" xfId="556"/>
    <cellStyle name="常规 11 3 3 2" xfId="557"/>
    <cellStyle name="常规 11 3 3 2 2" xfId="558"/>
    <cellStyle name="常规 11 3 3 2 2 2" xfId="55"/>
    <cellStyle name="常规 11 3 3 2 3" xfId="559"/>
    <cellStyle name="常规 11 3 3 3" xfId="561"/>
    <cellStyle name="常规 11 3 3 3 2" xfId="562"/>
    <cellStyle name="常规 11 3 3 4" xfId="563"/>
    <cellStyle name="常规 11 3 4" xfId="564"/>
    <cellStyle name="常规 11 3 4 2" xfId="565"/>
    <cellStyle name="常规 11 3 4 2 2" xfId="566"/>
    <cellStyle name="常规 11 3 4 2 2 2" xfId="567"/>
    <cellStyle name="常规 11 3 4 2 3" xfId="58"/>
    <cellStyle name="常规 11 3 4 3" xfId="340"/>
    <cellStyle name="常规 11 3 4 3 2" xfId="569"/>
    <cellStyle name="常规 11 3 4 4" xfId="471"/>
    <cellStyle name="常规 11 3 5" xfId="59"/>
    <cellStyle name="常规 11 3 5 2" xfId="13"/>
    <cellStyle name="常规 11 3 5 2 2" xfId="103"/>
    <cellStyle name="常规 11 3 5 3" xfId="95"/>
    <cellStyle name="常规 11 3 6" xfId="64"/>
    <cellStyle name="常规 11 3 6 2" xfId="107"/>
    <cellStyle name="常规 11 3 7" xfId="10"/>
    <cellStyle name="常规 11 4" xfId="104"/>
    <cellStyle name="常规 11 4 2" xfId="312"/>
    <cellStyle name="常规 11 4 2 2" xfId="314"/>
    <cellStyle name="常规 11 4 2 2 2" xfId="570"/>
    <cellStyle name="常规 11 4 2 2 2 2" xfId="571"/>
    <cellStyle name="常规 11 4 2 2 3" xfId="572"/>
    <cellStyle name="常规 11 4 2 3" xfId="573"/>
    <cellStyle name="常规 11 4 2 3 2" xfId="67"/>
    <cellStyle name="常规 11 4 2 4" xfId="63"/>
    <cellStyle name="常规 11 4 3" xfId="316"/>
    <cellStyle name="常规 11 4 3 2" xfId="318"/>
    <cellStyle name="常规 11 4 3 2 2" xfId="574"/>
    <cellStyle name="常规 11 4 3 2 2 2" xfId="517"/>
    <cellStyle name="常规 11 4 3 2 3" xfId="575"/>
    <cellStyle name="常规 11 4 3 3" xfId="576"/>
    <cellStyle name="常规 11 4 3 3 2" xfId="577"/>
    <cellStyle name="常规 11 4 3 4" xfId="578"/>
    <cellStyle name="常规 11 4 4" xfId="320"/>
    <cellStyle name="常规 11 4 4 2" xfId="579"/>
    <cellStyle name="常规 11 4 4 2 2" xfId="580"/>
    <cellStyle name="常规 11 4 4 2 2 2" xfId="581"/>
    <cellStyle name="常规 11 4 4 2 3" xfId="582"/>
    <cellStyle name="常规 11 4 4 3" xfId="583"/>
    <cellStyle name="常规 11 4 4 3 2" xfId="584"/>
    <cellStyle name="常规 11 4 4 4" xfId="478"/>
    <cellStyle name="常规 11 4 5" xfId="388"/>
    <cellStyle name="常规 11 4 5 2" xfId="391"/>
    <cellStyle name="常规 11 4 5 2 2" xfId="393"/>
    <cellStyle name="常规 11 4 5 3" xfId="399"/>
    <cellStyle name="常规 11 4 6" xfId="416"/>
    <cellStyle name="常规 11 4 6 2" xfId="418"/>
    <cellStyle name="常规 11 4 7" xfId="446"/>
    <cellStyle name="常规 11 5" xfId="171"/>
    <cellStyle name="常规 11 5 2" xfId="173"/>
    <cellStyle name="常规 11 5 2 2" xfId="585"/>
    <cellStyle name="常规 11 5 2 2 2" xfId="586"/>
    <cellStyle name="常规 11 5 2 3" xfId="239"/>
    <cellStyle name="常规 11 5 3" xfId="587"/>
    <cellStyle name="常规 11 5 3 2" xfId="588"/>
    <cellStyle name="常规 11 5 4" xfId="589"/>
    <cellStyle name="常规 11 6" xfId="175"/>
    <cellStyle name="常规 11 6 2" xfId="178"/>
    <cellStyle name="常规 11 6 2 2" xfId="456"/>
    <cellStyle name="常规 11 6 2 2 2" xfId="367"/>
    <cellStyle name="常规 11 6 2 3" xfId="508"/>
    <cellStyle name="常规 11 6 3" xfId="520"/>
    <cellStyle name="常规 11 6 3 2" xfId="510"/>
    <cellStyle name="常规 11 6 4" xfId="522"/>
    <cellStyle name="常规 11 7" xfId="181"/>
    <cellStyle name="常规 11 7 2" xfId="527"/>
    <cellStyle name="常规 11 7 2 2" xfId="51"/>
    <cellStyle name="常规 11 7 2 2 2" xfId="590"/>
    <cellStyle name="常规 11 7 2 3" xfId="592"/>
    <cellStyle name="常规 11 7 3" xfId="525"/>
    <cellStyle name="常规 11 7 3 2" xfId="271"/>
    <cellStyle name="常规 11 7 4" xfId="593"/>
    <cellStyle name="常规 11 8" xfId="594"/>
    <cellStyle name="常规 11 8 2" xfId="595"/>
    <cellStyle name="常规 11 8 2 2" xfId="596"/>
    <cellStyle name="常规 11 8 2 2 2" xfId="597"/>
    <cellStyle name="常规 11 8 2 3" xfId="598"/>
    <cellStyle name="常规 11 8 3" xfId="599"/>
    <cellStyle name="常规 11 8 3 2" xfId="600"/>
    <cellStyle name="常规 11 8 4" xfId="601"/>
    <cellStyle name="常规 11 9" xfId="602"/>
    <cellStyle name="常规 11 9 2" xfId="603"/>
    <cellStyle name="常规 11 9 2 2" xfId="604"/>
    <cellStyle name="常规 11 9 2 2 2" xfId="605"/>
    <cellStyle name="常规 11 9 2 3" xfId="606"/>
    <cellStyle name="常规 11 9 3" xfId="607"/>
    <cellStyle name="常规 11 9 3 2" xfId="608"/>
    <cellStyle name="常规 11 9 4" xfId="610"/>
    <cellStyle name="常规 11_长沙" xfId="611"/>
    <cellStyle name="常规 12" xfId="612"/>
    <cellStyle name="常规 12 10" xfId="613"/>
    <cellStyle name="常规 12 10 2" xfId="614"/>
    <cellStyle name="常规 12 10 2 2" xfId="615"/>
    <cellStyle name="常规 12 10 3" xfId="616"/>
    <cellStyle name="常规 12 11" xfId="618"/>
    <cellStyle name="常规 12 11 2" xfId="621"/>
    <cellStyle name="常规 12 12" xfId="625"/>
    <cellStyle name="常规 12 2" xfId="627"/>
    <cellStyle name="常规 12 2 2" xfId="628"/>
    <cellStyle name="常规 12 2 2 2" xfId="630"/>
    <cellStyle name="常规 12 2 2 2 2" xfId="631"/>
    <cellStyle name="常规 12 2 2 2 2 2" xfId="632"/>
    <cellStyle name="常规 12 2 2 2 3" xfId="633"/>
    <cellStyle name="常规 12 2 2 3" xfId="634"/>
    <cellStyle name="常规 12 2 2 3 2" xfId="635"/>
    <cellStyle name="常规 12 2 2 4" xfId="636"/>
    <cellStyle name="常规 12 2 3" xfId="637"/>
    <cellStyle name="常规 12 2 3 2" xfId="638"/>
    <cellStyle name="常规 12 2 3 2 2" xfId="639"/>
    <cellStyle name="常规 12 2 3 2 2 2" xfId="640"/>
    <cellStyle name="常规 12 2 3 2 3" xfId="641"/>
    <cellStyle name="常规 12 2 3 3" xfId="642"/>
    <cellStyle name="常规 12 2 3 3 2" xfId="643"/>
    <cellStyle name="常规 12 2 3 4" xfId="644"/>
    <cellStyle name="常规 12 2 4" xfId="645"/>
    <cellStyle name="常规 12 2 4 2" xfId="646"/>
    <cellStyle name="常规 12 2 4 2 2" xfId="647"/>
    <cellStyle name="常规 12 2 4 2 2 2" xfId="648"/>
    <cellStyle name="常规 12 2 4 2 3" xfId="649"/>
    <cellStyle name="常规 12 2 4 3" xfId="650"/>
    <cellStyle name="常规 12 2 4 3 2" xfId="651"/>
    <cellStyle name="常规 12 2 4 4" xfId="652"/>
    <cellStyle name="常规 12 2 5" xfId="653"/>
    <cellStyle name="常规 12 2 5 2" xfId="654"/>
    <cellStyle name="常规 12 2 5 2 2" xfId="655"/>
    <cellStyle name="常规 12 2 5 3" xfId="657"/>
    <cellStyle name="常规 12 2 6" xfId="658"/>
    <cellStyle name="常规 12 2 6 2" xfId="659"/>
    <cellStyle name="常规 12 2 7" xfId="660"/>
    <cellStyle name="常规 12 3" xfId="661"/>
    <cellStyle name="常规 12 3 2" xfId="662"/>
    <cellStyle name="常规 12 3 2 2" xfId="663"/>
    <cellStyle name="常规 12 3 2 2 2" xfId="6"/>
    <cellStyle name="常规 12 3 2 2 2 2" xfId="664"/>
    <cellStyle name="常规 12 3 2 2 3" xfId="667"/>
    <cellStyle name="常规 12 3 2 3" xfId="670"/>
    <cellStyle name="常规 12 3 2 3 2" xfId="671"/>
    <cellStyle name="常规 12 3 2 4" xfId="672"/>
    <cellStyle name="常规 12 3 3" xfId="673"/>
    <cellStyle name="常规 12 3 3 2" xfId="498"/>
    <cellStyle name="常规 12 3 3 2 2" xfId="674"/>
    <cellStyle name="常规 12 3 3 2 2 2" xfId="675"/>
    <cellStyle name="常规 12 3 3 2 3" xfId="676"/>
    <cellStyle name="常规 12 3 3 3" xfId="677"/>
    <cellStyle name="常规 12 3 3 3 2" xfId="678"/>
    <cellStyle name="常规 12 3 3 4" xfId="679"/>
    <cellStyle name="常规 12 3 4" xfId="680"/>
    <cellStyle name="常规 12 3 4 2" xfId="682"/>
    <cellStyle name="常规 12 3 4 2 2" xfId="683"/>
    <cellStyle name="常规 12 3 4 2 2 2" xfId="684"/>
    <cellStyle name="常规 12 3 4 2 3" xfId="447"/>
    <cellStyle name="常规 12 3 4 3" xfId="685"/>
    <cellStyle name="常规 12 3 4 3 2" xfId="686"/>
    <cellStyle name="常规 12 3 4 4" xfId="687"/>
    <cellStyle name="常规 12 3 5" xfId="37"/>
    <cellStyle name="常规 12 3 5 2" xfId="688"/>
    <cellStyle name="常规 12 3 5 2 2" xfId="690"/>
    <cellStyle name="常规 12 3 5 3" xfId="692"/>
    <cellStyle name="常规 12 3 6" xfId="694"/>
    <cellStyle name="常规 12 3 6 2" xfId="695"/>
    <cellStyle name="常规 12 3 7" xfId="696"/>
    <cellStyle name="常规 12 4" xfId="697"/>
    <cellStyle name="常规 12 4 2" xfId="698"/>
    <cellStyle name="常规 12 4 2 2" xfId="699"/>
    <cellStyle name="常规 12 4 2 2 2" xfId="700"/>
    <cellStyle name="常规 12 4 2 2 2 2" xfId="701"/>
    <cellStyle name="常规 12 4 2 2 3" xfId="702"/>
    <cellStyle name="常规 12 4 2 3" xfId="703"/>
    <cellStyle name="常规 12 4 2 3 2" xfId="704"/>
    <cellStyle name="常规 12 4 2 4" xfId="705"/>
    <cellStyle name="常规 12 4 3" xfId="706"/>
    <cellStyle name="常规 12 4 3 2" xfId="524"/>
    <cellStyle name="常规 12 4 3 2 2" xfId="707"/>
    <cellStyle name="常规 12 4 3 2 2 2" xfId="293"/>
    <cellStyle name="常规 12 4 3 2 3" xfId="708"/>
    <cellStyle name="常规 12 4 3 3" xfId="709"/>
    <cellStyle name="常规 12 4 3 3 2" xfId="710"/>
    <cellStyle name="常规 12 4 3 4" xfId="711"/>
    <cellStyle name="常规 12 4 4" xfId="712"/>
    <cellStyle name="常规 12 4 4 2" xfId="713"/>
    <cellStyle name="常规 12 4 4 2 2" xfId="714"/>
    <cellStyle name="常规 12 4 4 2 2 2" xfId="715"/>
    <cellStyle name="常规 12 4 4 2 3" xfId="716"/>
    <cellStyle name="常规 12 4 4 3" xfId="717"/>
    <cellStyle name="常规 12 4 4 3 2" xfId="718"/>
    <cellStyle name="常规 12 4 4 4" xfId="719"/>
    <cellStyle name="常规 12 4 5" xfId="720"/>
    <cellStyle name="常规 12 4 5 2" xfId="723"/>
    <cellStyle name="常规 12 4 5 2 2" xfId="724"/>
    <cellStyle name="常规 12 4 5 3" xfId="725"/>
    <cellStyle name="常规 12 4 6" xfId="726"/>
    <cellStyle name="常规 12 4 6 2" xfId="83"/>
    <cellStyle name="常规 12 4 7" xfId="727"/>
    <cellStyle name="常规 12 5" xfId="728"/>
    <cellStyle name="常规 12 5 2" xfId="729"/>
    <cellStyle name="常规 12 5 2 2" xfId="730"/>
    <cellStyle name="常规 12 5 2 2 2" xfId="731"/>
    <cellStyle name="常规 12 5 2 3" xfId="733"/>
    <cellStyle name="常规 12 5 3" xfId="734"/>
    <cellStyle name="常规 12 5 3 2" xfId="532"/>
    <cellStyle name="常规 12 5 4" xfId="735"/>
    <cellStyle name="常规 12 6" xfId="736"/>
    <cellStyle name="常规 12 6 2" xfId="737"/>
    <cellStyle name="常规 12 6 2 2" xfId="738"/>
    <cellStyle name="常规 12 6 2 2 2" xfId="739"/>
    <cellStyle name="常规 12 6 2 3" xfId="740"/>
    <cellStyle name="常规 12 6 3" xfId="741"/>
    <cellStyle name="常规 12 6 3 2" xfId="742"/>
    <cellStyle name="常规 12 6 4" xfId="743"/>
    <cellStyle name="常规 12 7" xfId="744"/>
    <cellStyle name="常规 12 7 2" xfId="745"/>
    <cellStyle name="常规 12 7 2 2" xfId="746"/>
    <cellStyle name="常规 12 7 2 2 2" xfId="747"/>
    <cellStyle name="常规 12 7 2 3" xfId="748"/>
    <cellStyle name="常规 12 7 3" xfId="749"/>
    <cellStyle name="常规 12 7 3 2" xfId="750"/>
    <cellStyle name="常规 12 7 4" xfId="732"/>
    <cellStyle name="常规 12 8" xfId="751"/>
    <cellStyle name="常规 12 8 2" xfId="752"/>
    <cellStyle name="常规 12 8 2 2" xfId="753"/>
    <cellStyle name="常规 12 8 2 2 2" xfId="754"/>
    <cellStyle name="常规 12 8 2 3" xfId="755"/>
    <cellStyle name="常规 12 8 3" xfId="756"/>
    <cellStyle name="常规 12 8 3 2" xfId="758"/>
    <cellStyle name="常规 12 8 4" xfId="760"/>
    <cellStyle name="常规 12 9" xfId="762"/>
    <cellStyle name="常规 12 9 2" xfId="763"/>
    <cellStyle name="常规 12 9 2 2" xfId="764"/>
    <cellStyle name="常规 12 9 2 2 2" xfId="303"/>
    <cellStyle name="常规 12 9 2 3" xfId="765"/>
    <cellStyle name="常规 12 9 3" xfId="766"/>
    <cellStyle name="常规 12 9 3 2" xfId="767"/>
    <cellStyle name="常规 12 9 4" xfId="768"/>
    <cellStyle name="常规 12_长沙" xfId="769"/>
    <cellStyle name="常规 13" xfId="770"/>
    <cellStyle name="常规 13 2" xfId="771"/>
    <cellStyle name="常规 13 2 2" xfId="772"/>
    <cellStyle name="常规 13 2 2 2" xfId="773"/>
    <cellStyle name="常规 13 2 2 2 2" xfId="774"/>
    <cellStyle name="常规 13 2 2 3" xfId="776"/>
    <cellStyle name="常规 13 2 3" xfId="777"/>
    <cellStyle name="常规 13 2 3 2" xfId="778"/>
    <cellStyle name="常规 13 2 4" xfId="779"/>
    <cellStyle name="常规 13 3" xfId="780"/>
    <cellStyle name="常规 13 3 2" xfId="781"/>
    <cellStyle name="常规 13 3 2 2" xfId="782"/>
    <cellStyle name="常规 13 3 2 2 2" xfId="785"/>
    <cellStyle name="常规 13 3 2 3" xfId="788"/>
    <cellStyle name="常规 13 3 3" xfId="791"/>
    <cellStyle name="常规 13 3 3 2" xfId="547"/>
    <cellStyle name="常规 13 3 4" xfId="792"/>
    <cellStyle name="常规 13 4" xfId="793"/>
    <cellStyle name="常规 13 4 2" xfId="794"/>
    <cellStyle name="常规 13 4 2 2" xfId="795"/>
    <cellStyle name="常规 13 4 2 2 2" xfId="796"/>
    <cellStyle name="常规 13 4 2 3" xfId="797"/>
    <cellStyle name="常规 13 4 3" xfId="798"/>
    <cellStyle name="常规 13 4 3 2" xfId="560"/>
    <cellStyle name="常规 13 4 4" xfId="799"/>
    <cellStyle name="常规 13 5" xfId="46"/>
    <cellStyle name="常规 13 5 2" xfId="800"/>
    <cellStyle name="常规 13 5 2 2" xfId="619"/>
    <cellStyle name="常规 13 5 2 2 2" xfId="622"/>
    <cellStyle name="常规 13 5 2 3" xfId="626"/>
    <cellStyle name="常规 13 5 3" xfId="802"/>
    <cellStyle name="常规 13 5 3 2" xfId="57"/>
    <cellStyle name="常规 13 5 4" xfId="804"/>
    <cellStyle name="常规 13 6" xfId="195"/>
    <cellStyle name="常规 13 6 2" xfId="60"/>
    <cellStyle name="常规 13 6 2 2" xfId="806"/>
    <cellStyle name="常规 13 6 2 2 2" xfId="807"/>
    <cellStyle name="常规 13 6 2 3" xfId="808"/>
    <cellStyle name="常规 13 6 3" xfId="809"/>
    <cellStyle name="常规 13 6 3 2" xfId="810"/>
    <cellStyle name="常规 13 6 4" xfId="19"/>
    <cellStyle name="常规 13 7" xfId="147"/>
    <cellStyle name="常规 13 7 2" xfId="811"/>
    <cellStyle name="常规 13 7 2 2" xfId="812"/>
    <cellStyle name="常规 13 7 3" xfId="813"/>
    <cellStyle name="常规 13 8" xfId="814"/>
    <cellStyle name="常规 13 8 2" xfId="815"/>
    <cellStyle name="常规 13 9" xfId="816"/>
    <cellStyle name="常规 13_长沙" xfId="817"/>
    <cellStyle name="常规 14" xfId="818"/>
    <cellStyle name="常规 14 2" xfId="820"/>
    <cellStyle name="常规 14 2 2" xfId="822"/>
    <cellStyle name="常规 14 2 2 2" xfId="823"/>
    <cellStyle name="常规 14 2 3" xfId="824"/>
    <cellStyle name="常规 14 3" xfId="825"/>
    <cellStyle name="常规 14 3 2" xfId="826"/>
    <cellStyle name="常规 14 4" xfId="827"/>
    <cellStyle name="常规 15" xfId="234"/>
    <cellStyle name="常规 15 2" xfId="279"/>
    <cellStyle name="常规 15 2 2" xfId="828"/>
    <cellStyle name="常规 15 2 2 2" xfId="830"/>
    <cellStyle name="常规 15 2 3" xfId="832"/>
    <cellStyle name="常规 15 3" xfId="282"/>
    <cellStyle name="常规 15 3 2" xfId="834"/>
    <cellStyle name="常规 15 4" xfId="836"/>
    <cellStyle name="常规 16" xfId="623"/>
    <cellStyle name="常规 16 2" xfId="838"/>
    <cellStyle name="常规 16 2 2" xfId="840"/>
    <cellStyle name="常规 16 2 2 2" xfId="842"/>
    <cellStyle name="常规 16 2 2 2 2" xfId="845"/>
    <cellStyle name="常规 16 2 2 3" xfId="847"/>
    <cellStyle name="常规 16 2 3" xfId="850"/>
    <cellStyle name="常规 16 2 3 2" xfId="852"/>
    <cellStyle name="常规 16 2 4" xfId="854"/>
    <cellStyle name="常规 16 3" xfId="855"/>
    <cellStyle name="常规 16 3 2" xfId="857"/>
    <cellStyle name="常规 16 3 2 2" xfId="859"/>
    <cellStyle name="常规 16 3 2 2 2" xfId="861"/>
    <cellStyle name="常规 16 3 2 3" xfId="862"/>
    <cellStyle name="常规 16 3 3" xfId="863"/>
    <cellStyle name="常规 16 3 3 2" xfId="866"/>
    <cellStyle name="常规 16 3 4" xfId="867"/>
    <cellStyle name="常规 16 4" xfId="868"/>
    <cellStyle name="常规 16 4 2" xfId="870"/>
    <cellStyle name="常规 16 4 2 2" xfId="872"/>
    <cellStyle name="常规 16 4 2 2 2" xfId="873"/>
    <cellStyle name="常规 16 4 2 3" xfId="874"/>
    <cellStyle name="常规 16 4 3" xfId="875"/>
    <cellStyle name="常规 16 4 3 2" xfId="876"/>
    <cellStyle name="常规 16 4 4" xfId="877"/>
    <cellStyle name="常规 16 5" xfId="878"/>
    <cellStyle name="常规 16 5 2" xfId="881"/>
    <cellStyle name="常规 16 5 2 2" xfId="882"/>
    <cellStyle name="常规 16 5 2 2 2" xfId="72"/>
    <cellStyle name="常规 16 5 2 3" xfId="883"/>
    <cellStyle name="常规 16 5 3" xfId="884"/>
    <cellStyle name="常规 16 5 3 2" xfId="885"/>
    <cellStyle name="常规 16 5 4" xfId="886"/>
    <cellStyle name="常规 16 6" xfId="887"/>
    <cellStyle name="常规 16 6 2" xfId="888"/>
    <cellStyle name="常规 16 6 2 2" xfId="889"/>
    <cellStyle name="常规 16 6 2 2 2" xfId="890"/>
    <cellStyle name="常规 16 6 2 3" xfId="891"/>
    <cellStyle name="常规 16 6 3" xfId="892"/>
    <cellStyle name="常规 16 6 3 2" xfId="893"/>
    <cellStyle name="常规 16 6 4" xfId="894"/>
    <cellStyle name="常规 16 7" xfId="895"/>
    <cellStyle name="常规 16 7 2" xfId="896"/>
    <cellStyle name="常规 16 7 2 2" xfId="897"/>
    <cellStyle name="常规 16 7 3" xfId="898"/>
    <cellStyle name="常规 16 8" xfId="899"/>
    <cellStyle name="常规 16 8 2" xfId="901"/>
    <cellStyle name="常规 16 9" xfId="902"/>
    <cellStyle name="常规 17" xfId="903"/>
    <cellStyle name="常规 17 2" xfId="906"/>
    <cellStyle name="常规 17 2 2" xfId="908"/>
    <cellStyle name="常规 17 2 2 2" xfId="910"/>
    <cellStyle name="常规 17 2 3" xfId="912"/>
    <cellStyle name="常规 17 3" xfId="783"/>
    <cellStyle name="常规 17 3 2" xfId="786"/>
    <cellStyle name="常规 17 4" xfId="789"/>
    <cellStyle name="常规 18" xfId="538"/>
    <cellStyle name="常规 18 2" xfId="541"/>
    <cellStyle name="常规 18 2 2" xfId="544"/>
    <cellStyle name="常规 18 2 2 2" xfId="914"/>
    <cellStyle name="常规 18 2 3" xfId="916"/>
    <cellStyle name="常规 18 3" xfId="548"/>
    <cellStyle name="常规 18 3 2" xfId="918"/>
    <cellStyle name="常规 18 4" xfId="920"/>
    <cellStyle name="常规 19" xfId="551"/>
    <cellStyle name="常规 19 2" xfId="554"/>
    <cellStyle name="常规 19 2 2" xfId="922"/>
    <cellStyle name="常规 19 3" xfId="923"/>
    <cellStyle name="常规 2" xfId="924"/>
    <cellStyle name="常规 2 10" xfId="925"/>
    <cellStyle name="常规 2 10 2" xfId="927"/>
    <cellStyle name="常规 2 10 2 2" xfId="929"/>
    <cellStyle name="常规 2 10 2 2 2" xfId="930"/>
    <cellStyle name="常规 2 10 2 3" xfId="931"/>
    <cellStyle name="常规 2 10 3" xfId="932"/>
    <cellStyle name="常规 2 10 3 2" xfId="933"/>
    <cellStyle name="常规 2 10 4" xfId="934"/>
    <cellStyle name="常规 2 11" xfId="935"/>
    <cellStyle name="常规 2 11 2" xfId="937"/>
    <cellStyle name="常规 2 11 2 2" xfId="939"/>
    <cellStyle name="常规 2 11 2 2 2" xfId="941"/>
    <cellStyle name="常规 2 11 2 3" xfId="942"/>
    <cellStyle name="常规 2 11 3" xfId="943"/>
    <cellStyle name="常规 2 11 3 2" xfId="945"/>
    <cellStyle name="常规 2 11 4" xfId="947"/>
    <cellStyle name="常规 2 12" xfId="948"/>
    <cellStyle name="常规 2 12 2" xfId="949"/>
    <cellStyle name="常规 2 12 2 2" xfId="951"/>
    <cellStyle name="常规 2 12 2 2 2" xfId="953"/>
    <cellStyle name="常规 2 12 2 3" xfId="955"/>
    <cellStyle name="常规 2 12 3" xfId="957"/>
    <cellStyle name="常规 2 12 3 2" xfId="959"/>
    <cellStyle name="常规 2 12 4" xfId="960"/>
    <cellStyle name="常规 2 13" xfId="480"/>
    <cellStyle name="常规 2 13 2" xfId="961"/>
    <cellStyle name="常规 2 13 2 2" xfId="963"/>
    <cellStyle name="常规 2 13 2 2 2" xfId="965"/>
    <cellStyle name="常规 2 13 2 3" xfId="966"/>
    <cellStyle name="常规 2 13 3" xfId="967"/>
    <cellStyle name="常规 2 13 3 2" xfId="969"/>
    <cellStyle name="常规 2 13 4" xfId="970"/>
    <cellStyle name="常规 2 14" xfId="971"/>
    <cellStyle name="常规 2 14 2" xfId="973"/>
    <cellStyle name="常规 2 14 2 2" xfId="975"/>
    <cellStyle name="常规 2 14 2 2 2" xfId="976"/>
    <cellStyle name="常规 2 14 2 3" xfId="977"/>
    <cellStyle name="常规 2 14 3" xfId="978"/>
    <cellStyle name="常规 2 14 3 2" xfId="979"/>
    <cellStyle name="常规 2 14 4" xfId="981"/>
    <cellStyle name="常规 2 15" xfId="982"/>
    <cellStyle name="常规 2 15 2" xfId="985"/>
    <cellStyle name="常规 2 15 2 2" xfId="988"/>
    <cellStyle name="常规 2 15 3" xfId="989"/>
    <cellStyle name="常规 2 16" xfId="991"/>
    <cellStyle name="常规 2 16 2" xfId="992"/>
    <cellStyle name="常规 2 16 2 2" xfId="993"/>
    <cellStyle name="常规 2 16 3" xfId="994"/>
    <cellStyle name="常规 2 17" xfId="995"/>
    <cellStyle name="常规 2 17 2" xfId="997"/>
    <cellStyle name="常规 2 17 2 2" xfId="999"/>
    <cellStyle name="常规 2 17 3" xfId="1001"/>
    <cellStyle name="常规 2 18" xfId="219"/>
    <cellStyle name="常规 2 18 2" xfId="1003"/>
    <cellStyle name="常规 2 19" xfId="1005"/>
    <cellStyle name="常规 2 2" xfId="1007"/>
    <cellStyle name="常规 2 2 2" xfId="1008"/>
    <cellStyle name="常规 2 2 2 2" xfId="1009"/>
    <cellStyle name="常规 2 2 2 2 2" xfId="1010"/>
    <cellStyle name="常规 2 2 2 3" xfId="1012"/>
    <cellStyle name="常规 2 2 3" xfId="1013"/>
    <cellStyle name="常规 2 2 3 2" xfId="1014"/>
    <cellStyle name="常规 2 2 3 2 2" xfId="1015"/>
    <cellStyle name="常规 2 2 3 3" xfId="1016"/>
    <cellStyle name="常规 2 2 4" xfId="1017"/>
    <cellStyle name="常规 2 2 4 2" xfId="1018"/>
    <cellStyle name="常规 2 2 5" xfId="1019"/>
    <cellStyle name="常规 2 2 6" xfId="1020"/>
    <cellStyle name="常规 2 20" xfId="983"/>
    <cellStyle name="常规 2 29" xfId="1021"/>
    <cellStyle name="常规 2 3" xfId="1023"/>
    <cellStyle name="常规 2 3 2" xfId="1024"/>
    <cellStyle name="常规 2 3 2 2" xfId="374"/>
    <cellStyle name="常规 2 3 2 2 2" xfId="1025"/>
    <cellStyle name="常规 2 3 2 3" xfId="1026"/>
    <cellStyle name="常规 2 3 3" xfId="1027"/>
    <cellStyle name="常规 2 3 3 2" xfId="380"/>
    <cellStyle name="常规 2 3 4" xfId="1028"/>
    <cellStyle name="常规 2 3_12娄底" xfId="1029"/>
    <cellStyle name="常规 2 4" xfId="1030"/>
    <cellStyle name="常规 2 4 2" xfId="1031"/>
    <cellStyle name="常规 2 4 2 2" xfId="1032"/>
    <cellStyle name="常规 2 4 2 2 2" xfId="1033"/>
    <cellStyle name="常规 2 4 2 3" xfId="1034"/>
    <cellStyle name="常规 2 4 3" xfId="1035"/>
    <cellStyle name="常规 2 4 3 2" xfId="1036"/>
    <cellStyle name="常规 2 4 4" xfId="1037"/>
    <cellStyle name="常规 2 5" xfId="1038"/>
    <cellStyle name="常规 2 5 2" xfId="1039"/>
    <cellStyle name="常规 2 5 2 2" xfId="1040"/>
    <cellStyle name="常规 2 5 2 2 2" xfId="1041"/>
    <cellStyle name="常规 2 5 2 3" xfId="1042"/>
    <cellStyle name="常规 2 5 3" xfId="656"/>
    <cellStyle name="常规 2 5 3 2" xfId="1043"/>
    <cellStyle name="常规 2 5 4" xfId="1044"/>
    <cellStyle name="常规 2 6" xfId="1045"/>
    <cellStyle name="常规 2 6 2" xfId="1046"/>
    <cellStyle name="常规 2 6 2 2" xfId="1047"/>
    <cellStyle name="常规 2 6 2 2 2" xfId="1048"/>
    <cellStyle name="常规 2 6 2 3" xfId="1049"/>
    <cellStyle name="常规 2 6 3" xfId="1051"/>
    <cellStyle name="常规 2 6 3 2" xfId="1052"/>
    <cellStyle name="常规 2 6 4" xfId="1053"/>
    <cellStyle name="常规 2 7" xfId="843"/>
    <cellStyle name="常规 2 7 2" xfId="846"/>
    <cellStyle name="常规 2 7 2 2" xfId="1054"/>
    <cellStyle name="常规 2 7 2 2 2" xfId="1055"/>
    <cellStyle name="常规 2 7 2 3" xfId="1056"/>
    <cellStyle name="常规 2 7 3" xfId="1057"/>
    <cellStyle name="常规 2 7 3 2" xfId="1058"/>
    <cellStyle name="常规 2 7 4" xfId="1059"/>
    <cellStyle name="常规 2 8" xfId="848"/>
    <cellStyle name="常规 2 8 2" xfId="1060"/>
    <cellStyle name="常规 2 8 2 2" xfId="197"/>
    <cellStyle name="常规 2 8 2 2 2" xfId="1062"/>
    <cellStyle name="常规 2 8 2 3" xfId="1064"/>
    <cellStyle name="常规 2 8 3" xfId="1065"/>
    <cellStyle name="常规 2 8 3 2" xfId="1066"/>
    <cellStyle name="常规 2 8 4" xfId="1067"/>
    <cellStyle name="常规 2 9" xfId="1070"/>
    <cellStyle name="常规 2 9 2" xfId="1072"/>
    <cellStyle name="常规 2 9 2 2" xfId="1074"/>
    <cellStyle name="常规 2 9 2 2 2" xfId="864"/>
    <cellStyle name="常规 2 9 2 3" xfId="1075"/>
    <cellStyle name="常规 2 9 3" xfId="1076"/>
    <cellStyle name="常规 2 9 3 2" xfId="1077"/>
    <cellStyle name="常规 2 9 4" xfId="1078"/>
    <cellStyle name="常规 2_10永州" xfId="1081"/>
    <cellStyle name="常规 20" xfId="233"/>
    <cellStyle name="常规 20 2" xfId="278"/>
    <cellStyle name="常规 20 2 2" xfId="829"/>
    <cellStyle name="常规 20 2 2 2" xfId="831"/>
    <cellStyle name="常规 20 2 3" xfId="833"/>
    <cellStyle name="常规 20 3" xfId="281"/>
    <cellStyle name="常规 20 3 2" xfId="835"/>
    <cellStyle name="常规 20 4" xfId="837"/>
    <cellStyle name="常规 21" xfId="624"/>
    <cellStyle name="常规 21 2" xfId="839"/>
    <cellStyle name="常规 21 2 2" xfId="841"/>
    <cellStyle name="常规 21 2 2 2" xfId="844"/>
    <cellStyle name="常规 21 2 3" xfId="851"/>
    <cellStyle name="常规 21 3" xfId="856"/>
    <cellStyle name="常规 21 3 2" xfId="858"/>
    <cellStyle name="常规 21 3 2 2" xfId="860"/>
    <cellStyle name="常规 21 3 3" xfId="865"/>
    <cellStyle name="常规 21 4" xfId="869"/>
    <cellStyle name="常规 21 4 2" xfId="871"/>
    <cellStyle name="常规 21 5" xfId="879"/>
    <cellStyle name="常规 22" xfId="904"/>
    <cellStyle name="常规 22 2" xfId="907"/>
    <cellStyle name="常规 22 2 2" xfId="909"/>
    <cellStyle name="常规 22 2 2 2" xfId="911"/>
    <cellStyle name="常规 22 2 3" xfId="913"/>
    <cellStyle name="常规 22 3" xfId="784"/>
    <cellStyle name="常规 22 3 2" xfId="787"/>
    <cellStyle name="常规 22 3 2 2" xfId="1082"/>
    <cellStyle name="常规 22 3 3" xfId="1083"/>
    <cellStyle name="常规 22 4" xfId="790"/>
    <cellStyle name="常规 22 4 2" xfId="1084"/>
    <cellStyle name="常规 22 5" xfId="1085"/>
    <cellStyle name="常规 23" xfId="539"/>
    <cellStyle name="常规 23 2" xfId="542"/>
    <cellStyle name="常规 23 2 2" xfId="545"/>
    <cellStyle name="常规 23 2 2 2" xfId="915"/>
    <cellStyle name="常规 23 2 3" xfId="917"/>
    <cellStyle name="常规 23 3" xfId="549"/>
    <cellStyle name="常规 23 3 2" xfId="919"/>
    <cellStyle name="常规 23 3 2 2" xfId="1086"/>
    <cellStyle name="常规 23 3 3" xfId="1087"/>
    <cellStyle name="常规 23 4" xfId="921"/>
    <cellStyle name="常规 23 4 2" xfId="1089"/>
    <cellStyle name="常规 23 5" xfId="1090"/>
    <cellStyle name="常规 24" xfId="552"/>
    <cellStyle name="常规 24 2" xfId="555"/>
    <cellStyle name="常规 25" xfId="186"/>
    <cellStyle name="常规 25 2" xfId="1091"/>
    <cellStyle name="常规 26" xfId="1093"/>
    <cellStyle name="常规 26 2" xfId="18"/>
    <cellStyle name="常规 27" xfId="1095"/>
    <cellStyle name="常规 27 2" xfId="1097"/>
    <cellStyle name="常规 28" xfId="1099"/>
    <cellStyle name="常规 28 2" xfId="1101"/>
    <cellStyle name="常规 29" xfId="1103"/>
    <cellStyle name="常规 29 2" xfId="1105"/>
    <cellStyle name="常规 3" xfId="1107"/>
    <cellStyle name="常规 3 10" xfId="1108"/>
    <cellStyle name="常规 3 10 2" xfId="1109"/>
    <cellStyle name="常规 3 10 2 2" xfId="1110"/>
    <cellStyle name="常规 3 10 3" xfId="1111"/>
    <cellStyle name="常规 3 11" xfId="1112"/>
    <cellStyle name="常规 3 11 2" xfId="1113"/>
    <cellStyle name="常规 3 11 2 2" xfId="1115"/>
    <cellStyle name="常规 3 11 3" xfId="1116"/>
    <cellStyle name="常规 3 12" xfId="1117"/>
    <cellStyle name="常规 3 12 2" xfId="1118"/>
    <cellStyle name="常规 3 12 2 2" xfId="1119"/>
    <cellStyle name="常规 3 12 3" xfId="1120"/>
    <cellStyle name="常规 3 13" xfId="1121"/>
    <cellStyle name="常规 3 13 2" xfId="1122"/>
    <cellStyle name="常规 3 14" xfId="1123"/>
    <cellStyle name="常规 3 2" xfId="1050"/>
    <cellStyle name="常规 3 2 2" xfId="1124"/>
    <cellStyle name="常规 3 2 2 2" xfId="1125"/>
    <cellStyle name="常规 3 2 2 2 2" xfId="1126"/>
    <cellStyle name="常规 3 2 2 2 2 2" xfId="1127"/>
    <cellStyle name="常规 3 2 2 2 3" xfId="1128"/>
    <cellStyle name="常规 3 2 2 3" xfId="938"/>
    <cellStyle name="常规 3 2 2 3 2" xfId="940"/>
    <cellStyle name="常规 3 2 2 4" xfId="944"/>
    <cellStyle name="常规 3 2 2_12娄底" xfId="1129"/>
    <cellStyle name="常规 3 2 3" xfId="1130"/>
    <cellStyle name="常规 3 2 3 2" xfId="1131"/>
    <cellStyle name="常规 3 2 3 2 2" xfId="263"/>
    <cellStyle name="常规 3 2 3 2 2 2" xfId="1132"/>
    <cellStyle name="常规 3 2 3 2 3" xfId="1134"/>
    <cellStyle name="常规 3 2 3 3" xfId="950"/>
    <cellStyle name="常规 3 2 3 3 2" xfId="952"/>
    <cellStyle name="常规 3 2 3 4" xfId="958"/>
    <cellStyle name="常规 3 2 3_12娄底" xfId="1135"/>
    <cellStyle name="常规 3 2 4" xfId="1136"/>
    <cellStyle name="常规 3 2 4 2" xfId="1137"/>
    <cellStyle name="常规 3 2 4 2 2" xfId="1138"/>
    <cellStyle name="常规 3 2 4 2 2 2" xfId="1139"/>
    <cellStyle name="常规 3 2 4 2 3" xfId="1140"/>
    <cellStyle name="常规 3 2 4 3" xfId="962"/>
    <cellStyle name="常规 3 2 4 3 2" xfId="964"/>
    <cellStyle name="常规 3 2 4 4" xfId="968"/>
    <cellStyle name="常规 3 2 4_12娄底" xfId="984"/>
    <cellStyle name="常规 3 2 5" xfId="110"/>
    <cellStyle name="常规 3 2 5 2" xfId="112"/>
    <cellStyle name="常规 3 2 5 2 2" xfId="1141"/>
    <cellStyle name="常规 3 2 5 3" xfId="974"/>
    <cellStyle name="常规 3 2 6" xfId="53"/>
    <cellStyle name="常规 3 2 6 2" xfId="76"/>
    <cellStyle name="常规 3 2 6 2 2" xfId="1142"/>
    <cellStyle name="常规 3 2 6 3" xfId="986"/>
    <cellStyle name="常规 3 2 7" xfId="115"/>
    <cellStyle name="常规 3 2 7 2" xfId="1144"/>
    <cellStyle name="常规 3 2 8" xfId="1145"/>
    <cellStyle name="常规 3 2 9" xfId="1146"/>
    <cellStyle name="常规 3 2_9益阳" xfId="1147"/>
    <cellStyle name="常规 3 3" xfId="1148"/>
    <cellStyle name="常规 3 3 2" xfId="1149"/>
    <cellStyle name="常规 3 3 2 2" xfId="1150"/>
    <cellStyle name="常规 3 3 2 2 2" xfId="1151"/>
    <cellStyle name="常规 3 3 2 2 2 2" xfId="1152"/>
    <cellStyle name="常规 3 3 2 2 3" xfId="1153"/>
    <cellStyle name="常规 3 3 2 3" xfId="1154"/>
    <cellStyle name="常规 3 3 2 3 2" xfId="1155"/>
    <cellStyle name="常规 3 3 2 4" xfId="1156"/>
    <cellStyle name="常规 3 3 3" xfId="1157"/>
    <cellStyle name="常规 3 3 3 2" xfId="1158"/>
    <cellStyle name="常规 3 3 3 2 2" xfId="1159"/>
    <cellStyle name="常规 3 3 3 2 2 2" xfId="1160"/>
    <cellStyle name="常规 3 3 3 2 3" xfId="1161"/>
    <cellStyle name="常规 3 3 3 3" xfId="1162"/>
    <cellStyle name="常规 3 3 3 3 2" xfId="1163"/>
    <cellStyle name="常规 3 3 3 4" xfId="1164"/>
    <cellStyle name="常规 3 3 4" xfId="1165"/>
    <cellStyle name="常规 3 3 4 2" xfId="1166"/>
    <cellStyle name="常规 3 3 4 2 2" xfId="1167"/>
    <cellStyle name="常规 3 3 4 2 2 2" xfId="1170"/>
    <cellStyle name="常规 3 3 4 2 3" xfId="1173"/>
    <cellStyle name="常规 3 3 4 3" xfId="1176"/>
    <cellStyle name="常规 3 3 4 3 2" xfId="1177"/>
    <cellStyle name="常规 3 3 4 4" xfId="1178"/>
    <cellStyle name="常规 3 3 5" xfId="119"/>
    <cellStyle name="常规 3 3 5 2" xfId="121"/>
    <cellStyle name="常规 3 3 5 2 2" xfId="990"/>
    <cellStyle name="常规 3 3 5 3" xfId="1179"/>
    <cellStyle name="常规 3 3 6" xfId="123"/>
    <cellStyle name="常规 3 3 6 2" xfId="125"/>
    <cellStyle name="常规 3 3 7" xfId="127"/>
    <cellStyle name="常规 3 4" xfId="1180"/>
    <cellStyle name="常规 3 4 2" xfId="1181"/>
    <cellStyle name="常规 3 4 2 2" xfId="1182"/>
    <cellStyle name="常规 3 4 2 2 2" xfId="1183"/>
    <cellStyle name="常规 3 4 2 2 2 2" xfId="1184"/>
    <cellStyle name="常规 3 4 2 2 3" xfId="1185"/>
    <cellStyle name="常规 3 4 2 3" xfId="1186"/>
    <cellStyle name="常规 3 4 2 3 2" xfId="1187"/>
    <cellStyle name="常规 3 4 2 4" xfId="1188"/>
    <cellStyle name="常规 3 4 3" xfId="16"/>
    <cellStyle name="常规 3 4 3 2" xfId="1189"/>
    <cellStyle name="常规 3 4 3 2 2" xfId="1068"/>
    <cellStyle name="常规 3 4 3 2 2 2" xfId="1191"/>
    <cellStyle name="常规 3 4 3 2 3" xfId="1193"/>
    <cellStyle name="常规 3 4 3 3" xfId="1195"/>
    <cellStyle name="常规 3 4 3 3 2" xfId="1079"/>
    <cellStyle name="常规 3 4 3 4" xfId="1197"/>
    <cellStyle name="常规 3 4 4" xfId="1199"/>
    <cellStyle name="常规 3 4 4 2" xfId="1200"/>
    <cellStyle name="常规 3 4 4 2 2" xfId="1201"/>
    <cellStyle name="常规 3 4 4 2 2 2" xfId="1203"/>
    <cellStyle name="常规 3 4 4 2 3" xfId="1204"/>
    <cellStyle name="常规 3 4 4 3" xfId="1205"/>
    <cellStyle name="常规 3 4 4 3 2" xfId="1"/>
    <cellStyle name="常规 3 4 4 4" xfId="1206"/>
    <cellStyle name="常规 3 4 5" xfId="130"/>
    <cellStyle name="常规 3 4 5 2" xfId="134"/>
    <cellStyle name="常规 3 4 5 2 2" xfId="1207"/>
    <cellStyle name="常规 3 4 5 3" xfId="1208"/>
    <cellStyle name="常规 3 4 6" xfId="138"/>
    <cellStyle name="常规 3 4 6 2" xfId="140"/>
    <cellStyle name="常规 3 4 7" xfId="142"/>
    <cellStyle name="常规 3 5" xfId="1209"/>
    <cellStyle name="常规 3 5 2" xfId="1210"/>
    <cellStyle name="常规 3 5 2 2" xfId="168"/>
    <cellStyle name="常规 3 5 2 2 2" xfId="501"/>
    <cellStyle name="常规 3 5 2 3" xfId="450"/>
    <cellStyle name="常规 3 5 3" xfId="1211"/>
    <cellStyle name="常规 3 5 3 2" xfId="180"/>
    <cellStyle name="常规 3 5 4" xfId="1212"/>
    <cellStyle name="常规 3 6" xfId="1213"/>
    <cellStyle name="常规 3 6 2" xfId="1214"/>
    <cellStyle name="常规 3 6 2 2" xfId="1215"/>
    <cellStyle name="常规 3 6 2 2 2" xfId="1216"/>
    <cellStyle name="常规 3 6 2 3" xfId="1217"/>
    <cellStyle name="常规 3 6 3" xfId="1218"/>
    <cellStyle name="常规 3 6 3 2" xfId="1220"/>
    <cellStyle name="常规 3 6 4" xfId="1221"/>
    <cellStyle name="常规 3 7" xfId="853"/>
    <cellStyle name="常规 3 7 2" xfId="1222"/>
    <cellStyle name="常规 3 7 2 2" xfId="1223"/>
    <cellStyle name="常规 3 7 2 2 2" xfId="1224"/>
    <cellStyle name="常规 3 7 2 3" xfId="1114"/>
    <cellStyle name="常规 3 7 3" xfId="1225"/>
    <cellStyle name="常规 3 7 3 2" xfId="1226"/>
    <cellStyle name="常规 3 7 4" xfId="1227"/>
    <cellStyle name="常规 3 8" xfId="1228"/>
    <cellStyle name="常规 3 8 2" xfId="1229"/>
    <cellStyle name="常规 3 8 2 2" xfId="408"/>
    <cellStyle name="常规 3 8 2 2 2" xfId="1230"/>
    <cellStyle name="常规 3 8 2 3" xfId="1231"/>
    <cellStyle name="常规 3 8 3" xfId="1232"/>
    <cellStyle name="常规 3 8 3 2" xfId="1233"/>
    <cellStyle name="常规 3 8 4" xfId="1202"/>
    <cellStyle name="常规 3 9" xfId="1234"/>
    <cellStyle name="常规 3 9 2" xfId="1235"/>
    <cellStyle name="常规 3 9 2 2" xfId="4"/>
    <cellStyle name="常规 3 9 2 2 2" xfId="1236"/>
    <cellStyle name="常规 3 9 2 3" xfId="1237"/>
    <cellStyle name="常规 3 9 3" xfId="1238"/>
    <cellStyle name="常规 3 9 3 2" xfId="1239"/>
    <cellStyle name="常规 3 9 4" xfId="2"/>
    <cellStyle name="常规 3_安乡" xfId="1240"/>
    <cellStyle name="常规 30" xfId="185"/>
    <cellStyle name="常规 30 2" xfId="1092"/>
    <cellStyle name="常规 31" xfId="1094"/>
    <cellStyle name="常规 31 2" xfId="17"/>
    <cellStyle name="常规 32" xfId="1096"/>
    <cellStyle name="常规 32 2" xfId="1098"/>
    <cellStyle name="常规 33" xfId="1100"/>
    <cellStyle name="常规 33 2" xfId="1102"/>
    <cellStyle name="常规 34" xfId="1104"/>
    <cellStyle name="常规 34 2" xfId="1106"/>
    <cellStyle name="常规 35" xfId="80"/>
    <cellStyle name="常规 35 2" xfId="1241"/>
    <cellStyle name="常规 36" xfId="1243"/>
    <cellStyle name="常规 36 2" xfId="1245"/>
    <cellStyle name="常规 37" xfId="1168"/>
    <cellStyle name="常规 37 2" xfId="1171"/>
    <cellStyle name="常规 38" xfId="1174"/>
    <cellStyle name="常规 38 2" xfId="1247"/>
    <cellStyle name="常规 39" xfId="7"/>
    <cellStyle name="常规 39 2" xfId="665"/>
    <cellStyle name="常规 4" xfId="1249"/>
    <cellStyle name="常规 4 10" xfId="1250"/>
    <cellStyle name="常规 4 11" xfId="1251"/>
    <cellStyle name="常规 4 12" xfId="629"/>
    <cellStyle name="常规 4 2" xfId="1252"/>
    <cellStyle name="常规 4 2 2" xfId="1253"/>
    <cellStyle name="常规 4 2 2 2" xfId="1255"/>
    <cellStyle name="常规 4 2 2 2 2" xfId="1258"/>
    <cellStyle name="常规 4 2 2 2 2 2" xfId="1261"/>
    <cellStyle name="常规 4 2 2 2 3" xfId="1264"/>
    <cellStyle name="常规 4 2 2 2_9益阳" xfId="427"/>
    <cellStyle name="常规 4 2 2 3" xfId="35"/>
    <cellStyle name="常规 4 2 2 3 2" xfId="1267"/>
    <cellStyle name="常规 4 2 3" xfId="1271"/>
    <cellStyle name="常规 4 2 3 2" xfId="1273"/>
    <cellStyle name="常规 4 2 3 2 2" xfId="1276"/>
    <cellStyle name="常规 4 2 3 2 2 2" xfId="1279"/>
    <cellStyle name="常规 4 2 3 2 3" xfId="1282"/>
    <cellStyle name="常规 4 2 3 3" xfId="1285"/>
    <cellStyle name="常规 4 2 3 3 2" xfId="1288"/>
    <cellStyle name="常规 4 2 3 4" xfId="1291"/>
    <cellStyle name="常规 4 2 4" xfId="1294"/>
    <cellStyle name="常规 4 2 4 2" xfId="1296"/>
    <cellStyle name="常规 4 2 4 2 2" xfId="1299"/>
    <cellStyle name="常规 4 2 4 2 2 2" xfId="1302"/>
    <cellStyle name="常规 4 2 4 2 3" xfId="1305"/>
    <cellStyle name="常规 4 2 4 3" xfId="1308"/>
    <cellStyle name="常规 4 2 4 3 2" xfId="1311"/>
    <cellStyle name="常规 4 2 4 4" xfId="1314"/>
    <cellStyle name="常规 4 2 5" xfId="1317"/>
    <cellStyle name="常规 4 2 5 2" xfId="1319"/>
    <cellStyle name="常规 4 2 5 2 2" xfId="1322"/>
    <cellStyle name="常规 4 2 5 3" xfId="1324"/>
    <cellStyle name="常规 4 2 6" xfId="1326"/>
    <cellStyle name="常规 4 2 6 2" xfId="1329"/>
    <cellStyle name="常规 4 2 7" xfId="1331"/>
    <cellStyle name="常规 4 2_9益阳" xfId="1333"/>
    <cellStyle name="常规 4 3" xfId="1334"/>
    <cellStyle name="常规 4 3 2" xfId="1335"/>
    <cellStyle name="常规 4 3 2 2" xfId="1337"/>
    <cellStyle name="常规 4 3 2 2 2" xfId="1338"/>
    <cellStyle name="常规 4 3 2 2 2 2" xfId="1339"/>
    <cellStyle name="常规 4 3 2 2 3" xfId="1340"/>
    <cellStyle name="常规 4 3 2 3" xfId="1341"/>
    <cellStyle name="常规 4 3 2 3 2" xfId="1342"/>
    <cellStyle name="常规 4 3 2 4" xfId="1343"/>
    <cellStyle name="常规 4 3 3" xfId="1344"/>
    <cellStyle name="常规 4 3 3 2" xfId="1346"/>
    <cellStyle name="常规 4 3 3 2 2" xfId="1348"/>
    <cellStyle name="常规 4 3 3 2 2 2" xfId="1349"/>
    <cellStyle name="常规 4 3 3 2 3" xfId="1350"/>
    <cellStyle name="常规 4 3 3 3" xfId="1351"/>
    <cellStyle name="常规 4 3 3 3 2" xfId="1352"/>
    <cellStyle name="常规 4 3 3 4" xfId="1353"/>
    <cellStyle name="常规 4 3 4" xfId="1354"/>
    <cellStyle name="常规 4 3 4 2" xfId="1356"/>
    <cellStyle name="常规 4 3 4 2 2" xfId="1357"/>
    <cellStyle name="常规 4 3 4 2 2 2" xfId="1358"/>
    <cellStyle name="常规 4 3 4 2 3" xfId="1359"/>
    <cellStyle name="常规 4 3 4 3" xfId="1360"/>
    <cellStyle name="常规 4 3 4 3 2" xfId="44"/>
    <cellStyle name="常规 4 3 4 4" xfId="1361"/>
    <cellStyle name="常规 4 3 5" xfId="1362"/>
    <cellStyle name="常规 4 3 5 2" xfId="1363"/>
    <cellStyle name="常规 4 3 5 2 2" xfId="1364"/>
    <cellStyle name="常规 4 3 5 3" xfId="1365"/>
    <cellStyle name="常规 4 3 6" xfId="1366"/>
    <cellStyle name="常规 4 3 6 2" xfId="1367"/>
    <cellStyle name="常规 4 3 7" xfId="1368"/>
    <cellStyle name="常规 4 3_12娄底" xfId="1369"/>
    <cellStyle name="常规 4 4" xfId="1254"/>
    <cellStyle name="常规 4 4 2" xfId="1256"/>
    <cellStyle name="常规 4 4 2 2" xfId="1259"/>
    <cellStyle name="常规 4 4 2 2 2" xfId="1262"/>
    <cellStyle name="常规 4 4 2 2 2 2" xfId="721"/>
    <cellStyle name="常规 4 4 2 2 3" xfId="1370"/>
    <cellStyle name="常规 4 4 2 3" xfId="1265"/>
    <cellStyle name="常规 4 4 2 3 2" xfId="1372"/>
    <cellStyle name="常规 4 4 2 4" xfId="1374"/>
    <cellStyle name="常规 4 4 3" xfId="34"/>
    <cellStyle name="常规 4 4 3 2" xfId="1268"/>
    <cellStyle name="常规 4 4 3 2 2" xfId="1376"/>
    <cellStyle name="常规 4 4 3 2 2 2" xfId="1379"/>
    <cellStyle name="常规 4 4 3 2 3" xfId="1380"/>
    <cellStyle name="常规 4 4 3 3" xfId="1381"/>
    <cellStyle name="常规 4 4 3 3 2" xfId="1384"/>
    <cellStyle name="常规 4 4 3 4" xfId="1386"/>
    <cellStyle name="常规 4 4 4" xfId="1388"/>
    <cellStyle name="常规 4 4 4 2" xfId="1390"/>
    <cellStyle name="常规 4 4 4 2 2" xfId="1392"/>
    <cellStyle name="常规 4 4 4 2 2 2" xfId="1393"/>
    <cellStyle name="常规 4 4 4 2 3" xfId="1395"/>
    <cellStyle name="常规 4 4 4 3" xfId="1396"/>
    <cellStyle name="常规 4 4 4 3 2" xfId="1397"/>
    <cellStyle name="常规 4 4 4 4" xfId="338"/>
    <cellStyle name="常规 4 4 5" xfId="1398"/>
    <cellStyle name="常规 4 4 5 2" xfId="421"/>
    <cellStyle name="常规 4 4 5 2 2" xfId="1400"/>
    <cellStyle name="常规 4 4 5 3" xfId="1401"/>
    <cellStyle name="常规 4 4 6" xfId="1402"/>
    <cellStyle name="常规 4 4 6 2" xfId="1403"/>
    <cellStyle name="常规 4 4 7" xfId="1404"/>
    <cellStyle name="常规 4 4_12娄底" xfId="1405"/>
    <cellStyle name="常规 4 5" xfId="1272"/>
    <cellStyle name="常规 4 5 2" xfId="1274"/>
    <cellStyle name="常规 4 5 2 2" xfId="1277"/>
    <cellStyle name="常规 4 5 2 2 2" xfId="1280"/>
    <cellStyle name="常规 4 5 2 3" xfId="1283"/>
    <cellStyle name="常规 4 5 3" xfId="1286"/>
    <cellStyle name="常规 4 5 3 2" xfId="1289"/>
    <cellStyle name="常规 4 5 4" xfId="1292"/>
    <cellStyle name="常规 4 6" xfId="1295"/>
    <cellStyle name="常规 4 6 2" xfId="1297"/>
    <cellStyle name="常规 4 6 2 2" xfId="1300"/>
    <cellStyle name="常规 4 6 2 2 2" xfId="1303"/>
    <cellStyle name="常规 4 6 2 3" xfId="1306"/>
    <cellStyle name="常规 4 6 3" xfId="1309"/>
    <cellStyle name="常规 4 6 3 2" xfId="1312"/>
    <cellStyle name="常规 4 6 4" xfId="1315"/>
    <cellStyle name="常规 4 7" xfId="1318"/>
    <cellStyle name="常规 4 7 2" xfId="1320"/>
    <cellStyle name="常规 4 7 2 2" xfId="1323"/>
    <cellStyle name="常规 4 7 3" xfId="1325"/>
    <cellStyle name="常规 4 8" xfId="1327"/>
    <cellStyle name="常规 4 8 2" xfId="1330"/>
    <cellStyle name="常规 4 8 2 2" xfId="464"/>
    <cellStyle name="常规 4 8 3" xfId="1406"/>
    <cellStyle name="常规 4 9" xfId="1332"/>
    <cellStyle name="常规 4 9 2" xfId="1407"/>
    <cellStyle name="常规 4_9益阳" xfId="1408"/>
    <cellStyle name="常规 40" xfId="79"/>
    <cellStyle name="常规 40 2" xfId="1242"/>
    <cellStyle name="常规 41" xfId="1244"/>
    <cellStyle name="常规 41 2" xfId="1246"/>
    <cellStyle name="常规 42" xfId="1169"/>
    <cellStyle name="常规 42 2" xfId="1172"/>
    <cellStyle name="常规 43" xfId="1175"/>
    <cellStyle name="常规 43 2" xfId="1248"/>
    <cellStyle name="常规 44" xfId="8"/>
    <cellStyle name="常规 44 2" xfId="666"/>
    <cellStyle name="常规 45" xfId="668"/>
    <cellStyle name="常规 45 2" xfId="1410"/>
    <cellStyle name="常规 46" xfId="1413"/>
    <cellStyle name="常规 46 2" xfId="1415"/>
    <cellStyle name="常规 47" xfId="1417"/>
    <cellStyle name="常规 47 2" xfId="1419"/>
    <cellStyle name="常规 48" xfId="1421"/>
    <cellStyle name="常规 48 2" xfId="1423"/>
    <cellStyle name="常规 49" xfId="1426"/>
    <cellStyle name="常规 49 2" xfId="1428"/>
    <cellStyle name="常规 5" xfId="1430"/>
    <cellStyle name="常规 5 2" xfId="1431"/>
    <cellStyle name="常规 5 2 2" xfId="1432"/>
    <cellStyle name="常规 5 2 2 2" xfId="1433"/>
    <cellStyle name="常规 5 2 3" xfId="1434"/>
    <cellStyle name="常规 5 2_12娄底" xfId="1435"/>
    <cellStyle name="常规 5 3" xfId="1436"/>
    <cellStyle name="常规 5 3 2" xfId="1437"/>
    <cellStyle name="常规 5 4" xfId="1336"/>
    <cellStyle name="常规 5_9益阳" xfId="1133"/>
    <cellStyle name="常规 50" xfId="669"/>
    <cellStyle name="常规 50 2" xfId="1411"/>
    <cellStyle name="常规 51" xfId="1414"/>
    <cellStyle name="常规 51 2" xfId="1416"/>
    <cellStyle name="常规 52" xfId="1418"/>
    <cellStyle name="常规 52 2" xfId="1420"/>
    <cellStyle name="常规 53" xfId="1422"/>
    <cellStyle name="常规 53 2" xfId="1424"/>
    <cellStyle name="常规 54" xfId="1427"/>
    <cellStyle name="常规 54 2" xfId="1429"/>
    <cellStyle name="常规 55" xfId="1438"/>
    <cellStyle name="常规 55 2" xfId="332"/>
    <cellStyle name="常规 56" xfId="1440"/>
    <cellStyle name="常规 56 2" xfId="1442"/>
    <cellStyle name="常规 57" xfId="1443"/>
    <cellStyle name="常规 57 2" xfId="1445"/>
    <cellStyle name="常规 58" xfId="1446"/>
    <cellStyle name="常规 58 2" xfId="1448"/>
    <cellStyle name="常规 59" xfId="1449"/>
    <cellStyle name="常规 6" xfId="1452"/>
    <cellStyle name="常规 6 2" xfId="1453"/>
    <cellStyle name="常规 6 2 2" xfId="1454"/>
    <cellStyle name="常规 6 2 2 2" xfId="1455"/>
    <cellStyle name="常规 6 2 2 2 2" xfId="1456"/>
    <cellStyle name="常规 6 2 2 3" xfId="1457"/>
    <cellStyle name="常规 6 2 3" xfId="1458"/>
    <cellStyle name="常规 6 2 3 2" xfId="1459"/>
    <cellStyle name="常规 6 2 4" xfId="1460"/>
    <cellStyle name="常规 6 3" xfId="1461"/>
    <cellStyle name="常规 6 3 2" xfId="1462"/>
    <cellStyle name="常规 6 3 2 2" xfId="1463"/>
    <cellStyle name="常规 6 3 2 2 2" xfId="153"/>
    <cellStyle name="常规 6 3 2 3" xfId="1425"/>
    <cellStyle name="常规 6 3 3" xfId="1464"/>
    <cellStyle name="常规 6 3 3 2" xfId="1465"/>
    <cellStyle name="常规 6 3 4" xfId="328"/>
    <cellStyle name="常规 6 4" xfId="1257"/>
    <cellStyle name="常规 6 4 2" xfId="1260"/>
    <cellStyle name="常规 6 4 2 2" xfId="1263"/>
    <cellStyle name="常规 6 4 2 2 2" xfId="722"/>
    <cellStyle name="常规 6 4 2 3" xfId="1371"/>
    <cellStyle name="常规 6 4 3" xfId="1266"/>
    <cellStyle name="常规 6 4 3 2" xfId="1373"/>
    <cellStyle name="常规 6 4 4" xfId="1375"/>
    <cellStyle name="常规 6 5" xfId="33"/>
    <cellStyle name="常规 6 5 2" xfId="1269"/>
    <cellStyle name="常规 6 5 2 2" xfId="1377"/>
    <cellStyle name="常规 6 5 3" xfId="1382"/>
    <cellStyle name="常规 6 6" xfId="1389"/>
    <cellStyle name="常规 6 6 2" xfId="1391"/>
    <cellStyle name="常规 6 7" xfId="1399"/>
    <cellStyle name="常规 6_9益阳" xfId="954"/>
    <cellStyle name="常规 60" xfId="1439"/>
    <cellStyle name="常规 61" xfId="1441"/>
    <cellStyle name="常规 62" xfId="1444"/>
    <cellStyle name="常规 63" xfId="1447"/>
    <cellStyle name="常规 64" xfId="1450"/>
    <cellStyle name="常规 65" xfId="1466"/>
    <cellStyle name="常规 66" xfId="1467"/>
    <cellStyle name="常规 67" xfId="1468"/>
    <cellStyle name="常规 7" xfId="1469"/>
    <cellStyle name="常规 7 10" xfId="1470"/>
    <cellStyle name="常规 7 10 2" xfId="1345"/>
    <cellStyle name="常规 7 10 2 2" xfId="1347"/>
    <cellStyle name="常规 7 10 3" xfId="1355"/>
    <cellStyle name="常规 7 11" xfId="1471"/>
    <cellStyle name="常规 7 11 2" xfId="32"/>
    <cellStyle name="常规 7 12" xfId="1472"/>
    <cellStyle name="常规 7 2" xfId="1473"/>
    <cellStyle name="常规 7 2 2" xfId="1474"/>
    <cellStyle name="常规 7 2 2 2" xfId="1475"/>
    <cellStyle name="常规 7 2 2 2 2" xfId="1476"/>
    <cellStyle name="常规 7 2 2 2 2 2" xfId="1477"/>
    <cellStyle name="常规 7 2 2 2 3" xfId="980"/>
    <cellStyle name="常规 7 2 2 3" xfId="1478"/>
    <cellStyle name="常规 7 2 2 3 2" xfId="1479"/>
    <cellStyle name="常规 7 2 2 4" xfId="1480"/>
    <cellStyle name="常规 7 2 3" xfId="1481"/>
    <cellStyle name="常规 7 2 3 2" xfId="1482"/>
    <cellStyle name="常规 7 2 3 2 2" xfId="1483"/>
    <cellStyle name="常规 7 2 3 2 2 2" xfId="1484"/>
    <cellStyle name="常规 7 2 3 2 3" xfId="1485"/>
    <cellStyle name="常规 7 2 3 3" xfId="1486"/>
    <cellStyle name="常规 7 2 3 3 2" xfId="1487"/>
    <cellStyle name="常规 7 2 3 4" xfId="1488"/>
    <cellStyle name="常规 7 2 4" xfId="1489"/>
    <cellStyle name="常规 7 2 4 2" xfId="1490"/>
    <cellStyle name="常规 7 2 4 2 2" xfId="1491"/>
    <cellStyle name="常规 7 2 4 2 2 2" xfId="1492"/>
    <cellStyle name="常规 7 2 4 2 3" xfId="1493"/>
    <cellStyle name="常规 7 2 4 3" xfId="1494"/>
    <cellStyle name="常规 7 2 4 3 2" xfId="1495"/>
    <cellStyle name="常规 7 2 4 4" xfId="1496"/>
    <cellStyle name="常规 7 2 5" xfId="1497"/>
    <cellStyle name="常规 7 2 5 2" xfId="1498"/>
    <cellStyle name="常规 7 2 5 2 2" xfId="1499"/>
    <cellStyle name="常规 7 2 5 3" xfId="1500"/>
    <cellStyle name="常规 7 2 6" xfId="1501"/>
    <cellStyle name="常规 7 2 6 2" xfId="1502"/>
    <cellStyle name="常规 7 2 7" xfId="1504"/>
    <cellStyle name="常规 7 3" xfId="1505"/>
    <cellStyle name="常规 7 3 2" xfId="1506"/>
    <cellStyle name="常规 7 3 2 2" xfId="996"/>
    <cellStyle name="常规 7 3 2 2 2" xfId="998"/>
    <cellStyle name="常规 7 3 2 2 2 2" xfId="1000"/>
    <cellStyle name="常规 7 3 2 2 3" xfId="1002"/>
    <cellStyle name="常规 7 3 2 3" xfId="218"/>
    <cellStyle name="常规 7 3 2 3 2" xfId="1004"/>
    <cellStyle name="常规 7 3 2 4" xfId="1006"/>
    <cellStyle name="常规 7 3 3" xfId="1507"/>
    <cellStyle name="常规 7 3 3 2" xfId="1508"/>
    <cellStyle name="常规 7 3 3 2 2" xfId="1509"/>
    <cellStyle name="常规 7 3 3 2 2 2" xfId="1510"/>
    <cellStyle name="常规 7 3 3 2 3" xfId="1511"/>
    <cellStyle name="常规 7 3 3 3" xfId="1512"/>
    <cellStyle name="常规 7 3 3 3 2" xfId="1513"/>
    <cellStyle name="常规 7 3 3 4" xfId="1514"/>
    <cellStyle name="常规 7 3 4" xfId="1515"/>
    <cellStyle name="常规 7 3 4 2" xfId="1516"/>
    <cellStyle name="常规 7 3 4 2 2" xfId="1517"/>
    <cellStyle name="常规 7 3 4 2 2 2" xfId="1518"/>
    <cellStyle name="常规 7 3 4 2 3" xfId="1520"/>
    <cellStyle name="常规 7 3 4 3" xfId="1521"/>
    <cellStyle name="常规 7 3 4 3 2" xfId="1522"/>
    <cellStyle name="常规 7 3 4 4" xfId="1523"/>
    <cellStyle name="常规 7 3 5" xfId="192"/>
    <cellStyle name="常规 7 3 5 2" xfId="1525"/>
    <cellStyle name="常规 7 3 5 2 2" xfId="900"/>
    <cellStyle name="常规 7 3 5 3" xfId="1526"/>
    <cellStyle name="常规 7 3 6" xfId="1527"/>
    <cellStyle name="常规 7 3 6 2" xfId="1528"/>
    <cellStyle name="常规 7 3 7" xfId="1529"/>
    <cellStyle name="常规 7 4" xfId="1275"/>
    <cellStyle name="常规 7 4 2" xfId="1278"/>
    <cellStyle name="常规 7 4 2 2" xfId="1281"/>
    <cellStyle name="常规 7 4 2 2 2" xfId="1530"/>
    <cellStyle name="常规 7 4 2 2 2 2" xfId="1531"/>
    <cellStyle name="常规 7 4 2 2 3" xfId="1532"/>
    <cellStyle name="常规 7 4 2 3" xfId="224"/>
    <cellStyle name="常规 7 4 2 3 2" xfId="1533"/>
    <cellStyle name="常规 7 4 2 4" xfId="1535"/>
    <cellStyle name="常规 7 4 3" xfId="1284"/>
    <cellStyle name="常规 7 4 3 2" xfId="1537"/>
    <cellStyle name="常规 7 4 3 2 2" xfId="1538"/>
    <cellStyle name="常规 7 4 3 2 2 2" xfId="1539"/>
    <cellStyle name="常规 7 4 3 2 3" xfId="1540"/>
    <cellStyle name="常规 7 4 3 3" xfId="1541"/>
    <cellStyle name="常规 7 4 3 3 2" xfId="1542"/>
    <cellStyle name="常规 7 4 3 4" xfId="1543"/>
    <cellStyle name="常规 7 4 4" xfId="1544"/>
    <cellStyle name="常规 7 4 4 2" xfId="1545"/>
    <cellStyle name="常规 7 4 4 2 2" xfId="1546"/>
    <cellStyle name="常规 7 4 4 2 2 2" xfId="1547"/>
    <cellStyle name="常规 7 4 4 2 3" xfId="1548"/>
    <cellStyle name="常规 7 4 4 3" xfId="1549"/>
    <cellStyle name="常规 7 4 4 3 2" xfId="132"/>
    <cellStyle name="常规 7 4 4 4" xfId="1550"/>
    <cellStyle name="常规 7 4 5" xfId="1063"/>
    <cellStyle name="常规 7 4 5 2" xfId="1551"/>
    <cellStyle name="常规 7 4 5 2 2" xfId="1552"/>
    <cellStyle name="常规 7 4 5 3" xfId="1553"/>
    <cellStyle name="常规 7 4 6" xfId="1554"/>
    <cellStyle name="常规 7 4 6 2" xfId="1555"/>
    <cellStyle name="常规 7 4 7" xfId="1556"/>
    <cellStyle name="常规 7 5" xfId="1287"/>
    <cellStyle name="常规 7 5 2" xfId="1290"/>
    <cellStyle name="常规 7 5 2 2" xfId="1557"/>
    <cellStyle name="常规 7 5 2 2 2" xfId="1558"/>
    <cellStyle name="常规 7 5 2 3" xfId="229"/>
    <cellStyle name="常规 7 5 3" xfId="1559"/>
    <cellStyle name="常规 7 5 3 2" xfId="1560"/>
    <cellStyle name="常规 7 5 4" xfId="1562"/>
    <cellStyle name="常规 7 6" xfId="1293"/>
    <cellStyle name="常规 7 6 2" xfId="1563"/>
    <cellStyle name="常规 7 6 2 2" xfId="819"/>
    <cellStyle name="常规 7 6 2 2 2" xfId="821"/>
    <cellStyle name="常规 7 6 2 3" xfId="232"/>
    <cellStyle name="常规 7 6 3" xfId="1564"/>
    <cellStyle name="常规 7 6 3 2" xfId="1451"/>
    <cellStyle name="常规 7 6 4" xfId="1565"/>
    <cellStyle name="常规 7 7" xfId="1566"/>
    <cellStyle name="常规 7 7 2" xfId="430"/>
    <cellStyle name="常规 7 7 2 2" xfId="1567"/>
    <cellStyle name="常规 7 7 2 2 2" xfId="1568"/>
    <cellStyle name="常规 7 7 2 3" xfId="241"/>
    <cellStyle name="常规 7 7 3" xfId="1569"/>
    <cellStyle name="常规 7 7 3 2" xfId="1570"/>
    <cellStyle name="常规 7 7 4" xfId="1571"/>
    <cellStyle name="常规 7 8" xfId="1572"/>
    <cellStyle name="常规 7 8 2" xfId="1573"/>
    <cellStyle name="常规 7 8 2 2" xfId="1574"/>
    <cellStyle name="常规 7 8 2 2 2" xfId="1575"/>
    <cellStyle name="常规 7 8 2 3" xfId="23"/>
    <cellStyle name="常规 7 8 3" xfId="1576"/>
    <cellStyle name="常规 7 8 3 2" xfId="1577"/>
    <cellStyle name="常规 7 8 4" xfId="1578"/>
    <cellStyle name="常规 7 9" xfId="1579"/>
    <cellStyle name="常规 7 9 2" xfId="1580"/>
    <cellStyle name="常规 7 9 2 2" xfId="1581"/>
    <cellStyle name="常规 7 9 2 2 2" xfId="1582"/>
    <cellStyle name="常规 7 9 2 3" xfId="1583"/>
    <cellStyle name="常规 7 9 3" xfId="1584"/>
    <cellStyle name="常规 7 9 3 2" xfId="1585"/>
    <cellStyle name="常规 7 9 4" xfId="1519"/>
    <cellStyle name="常规 7_12娄底" xfId="1524"/>
    <cellStyle name="常规 8" xfId="1586"/>
    <cellStyle name="常规 8 10" xfId="1587"/>
    <cellStyle name="常规 8 10 2" xfId="1588"/>
    <cellStyle name="常规 8 10 2 2" xfId="1589"/>
    <cellStyle name="常规 8 10 3" xfId="1590"/>
    <cellStyle name="常规 8 11" xfId="1591"/>
    <cellStyle name="常规 8 11 2" xfId="1592"/>
    <cellStyle name="常规 8 12" xfId="1593"/>
    <cellStyle name="常规 8 2" xfId="1594"/>
    <cellStyle name="常规 8 2 2" xfId="1595"/>
    <cellStyle name="常规 8 2 2 2" xfId="1596"/>
    <cellStyle name="常规 8 2 2 2 2" xfId="1597"/>
    <cellStyle name="常规 8 2 2 2 2 2" xfId="1598"/>
    <cellStyle name="常规 8 2 2 2 3" xfId="1599"/>
    <cellStyle name="常规 8 2 2 3" xfId="353"/>
    <cellStyle name="常规 8 2 2 3 2" xfId="355"/>
    <cellStyle name="常规 8 2 2 4" xfId="361"/>
    <cellStyle name="常规 8 2 3" xfId="1022"/>
    <cellStyle name="常规 8 2 3 2" xfId="1600"/>
    <cellStyle name="常规 8 2 3 2 2" xfId="1601"/>
    <cellStyle name="常规 8 2 3 2 2 2" xfId="1602"/>
    <cellStyle name="常规 8 2 3 2 3" xfId="1603"/>
    <cellStyle name="常规 8 2 3 3" xfId="38"/>
    <cellStyle name="常规 8 2 3 3 2" xfId="285"/>
    <cellStyle name="常规 8 2 3 4" xfId="40"/>
    <cellStyle name="常规 8 2 4" xfId="1604"/>
    <cellStyle name="常规 8 2 4 2" xfId="1605"/>
    <cellStyle name="常规 8 2 4 2 2" xfId="1606"/>
    <cellStyle name="常规 8 2 4 2 2 2" xfId="1607"/>
    <cellStyle name="常规 8 2 4 2 3" xfId="1608"/>
    <cellStyle name="常规 8 2 4 3" xfId="1609"/>
    <cellStyle name="常规 8 2 4 3 2" xfId="1610"/>
    <cellStyle name="常规 8 2 4 4" xfId="1611"/>
    <cellStyle name="常规 8 2 5" xfId="1612"/>
    <cellStyle name="常规 8 2 5 2" xfId="1613"/>
    <cellStyle name="常规 8 2 5 2 2" xfId="1614"/>
    <cellStyle name="常规 8 2 5 3" xfId="1615"/>
    <cellStyle name="常规 8 2 6" xfId="1616"/>
    <cellStyle name="常规 8 2 6 2" xfId="1617"/>
    <cellStyle name="常规 8 2 7" xfId="1618"/>
    <cellStyle name="常规 8 3" xfId="1619"/>
    <cellStyle name="常规 8 3 2" xfId="1620"/>
    <cellStyle name="常规 8 3 2 2" xfId="1621"/>
    <cellStyle name="常规 8 3 2 2 2" xfId="1622"/>
    <cellStyle name="常规 8 3 2 2 2 2" xfId="1623"/>
    <cellStyle name="常规 8 3 2 2 3" xfId="1624"/>
    <cellStyle name="常规 8 3 2 3" xfId="477"/>
    <cellStyle name="常规 8 3 2 3 2" xfId="481"/>
    <cellStyle name="常规 8 3 2 4" xfId="342"/>
    <cellStyle name="常规 8 3 3" xfId="1625"/>
    <cellStyle name="常规 8 3 3 2" xfId="1626"/>
    <cellStyle name="常规 8 3 3 2 2" xfId="1627"/>
    <cellStyle name="常规 8 3 3 2 2 2" xfId="1219"/>
    <cellStyle name="常规 8 3 3 2 3" xfId="1628"/>
    <cellStyle name="常规 8 3 3 3" xfId="484"/>
    <cellStyle name="常规 8 3 3 3 2" xfId="1629"/>
    <cellStyle name="常规 8 3 3 4" xfId="1630"/>
    <cellStyle name="常规 8 3 4" xfId="1631"/>
    <cellStyle name="常规 8 3 4 2" xfId="214"/>
    <cellStyle name="常规 8 3 4 2 2" xfId="1632"/>
    <cellStyle name="常规 8 3 4 2 2 2" xfId="1633"/>
    <cellStyle name="常规 8 3 4 2 3" xfId="1634"/>
    <cellStyle name="常规 8 3 4 3" xfId="1635"/>
    <cellStyle name="常规 8 3 4 3 2" xfId="1636"/>
    <cellStyle name="常规 8 3 4 4" xfId="1637"/>
    <cellStyle name="常规 8 3 5" xfId="1638"/>
    <cellStyle name="常规 8 3 5 2" xfId="1639"/>
    <cellStyle name="常规 8 3 5 2 2" xfId="1640"/>
    <cellStyle name="常规 8 3 5 3" xfId="1641"/>
    <cellStyle name="常规 8 3 6" xfId="1642"/>
    <cellStyle name="常规 8 3 6 2" xfId="1643"/>
    <cellStyle name="常规 8 3 7" xfId="1644"/>
    <cellStyle name="常规 8 4" xfId="1298"/>
    <cellStyle name="常规 8 4 2" xfId="1301"/>
    <cellStyle name="常规 8 4 2 2" xfId="1304"/>
    <cellStyle name="常规 8 4 2 2 2" xfId="1645"/>
    <cellStyle name="常规 8 4 2 2 2 2" xfId="1646"/>
    <cellStyle name="常规 8 4 2 2 3" xfId="1647"/>
    <cellStyle name="常规 8 4 2 3" xfId="1648"/>
    <cellStyle name="常规 8 4 2 3 2" xfId="1649"/>
    <cellStyle name="常规 8 4 2 4" xfId="1650"/>
    <cellStyle name="常规 8 4 3" xfId="1307"/>
    <cellStyle name="常规 8 4 3 2" xfId="1651"/>
    <cellStyle name="常规 8 4 3 2 2" xfId="1652"/>
    <cellStyle name="常规 8 4 3 2 2 2" xfId="1653"/>
    <cellStyle name="常规 8 4 3 2 3" xfId="1654"/>
    <cellStyle name="常规 8 4 3 3" xfId="1011"/>
    <cellStyle name="常规 8 4 3 3 2" xfId="1655"/>
    <cellStyle name="常规 8 4 3 4" xfId="1656"/>
    <cellStyle name="常规 8 4 4" xfId="775"/>
    <cellStyle name="常规 8 4 4 2" xfId="1657"/>
    <cellStyle name="常规 8 4 4 2 2" xfId="70"/>
    <cellStyle name="常规 8 4 4 2 2 2" xfId="199"/>
    <cellStyle name="常规 8 4 4 2 3" xfId="74"/>
    <cellStyle name="常规 8 4 4 3" xfId="1658"/>
    <cellStyle name="常规 8 4 4 3 2" xfId="1659"/>
    <cellStyle name="常规 8 4 4 4" xfId="1660"/>
    <cellStyle name="常规 8 4 5" xfId="1661"/>
    <cellStyle name="常规 8 4 5 2" xfId="1662"/>
    <cellStyle name="常规 8 4 5 2 2" xfId="1663"/>
    <cellStyle name="常规 8 4 5 3" xfId="1664"/>
    <cellStyle name="常规 8 4 6" xfId="1666"/>
    <cellStyle name="常规 8 4 6 2" xfId="26"/>
    <cellStyle name="常规 8 4 7" xfId="1667"/>
    <cellStyle name="常规 8 5" xfId="1310"/>
    <cellStyle name="常规 8 5 2" xfId="1313"/>
    <cellStyle name="常规 8 5 2 2" xfId="1668"/>
    <cellStyle name="常规 8 5 2 2 2" xfId="1669"/>
    <cellStyle name="常规 8 5 2 3" xfId="1670"/>
    <cellStyle name="常规 8 5 3" xfId="1671"/>
    <cellStyle name="常规 8 5 3 2" xfId="1672"/>
    <cellStyle name="常规 8 5 4" xfId="1673"/>
    <cellStyle name="常规 8 6" xfId="1316"/>
    <cellStyle name="常规 8 6 2" xfId="1674"/>
    <cellStyle name="常规 8 6 2 2" xfId="1675"/>
    <cellStyle name="常规 8 6 2 2 2" xfId="1676"/>
    <cellStyle name="常规 8 6 2 3" xfId="1677"/>
    <cellStyle name="常规 8 6 3" xfId="1678"/>
    <cellStyle name="常规 8 6 3 2" xfId="1679"/>
    <cellStyle name="常规 8 6 4" xfId="1680"/>
    <cellStyle name="常规 8 7" xfId="1681"/>
    <cellStyle name="常规 8 7 2" xfId="436"/>
    <cellStyle name="常规 8 7 2 2" xfId="1682"/>
    <cellStyle name="常规 8 7 2 2 2" xfId="137"/>
    <cellStyle name="常规 8 7 2 3" xfId="1683"/>
    <cellStyle name="常规 8 7 3" xfId="1684"/>
    <cellStyle name="常规 8 7 3 2" xfId="1685"/>
    <cellStyle name="常规 8 7 4" xfId="1686"/>
    <cellStyle name="常规 8 8" xfId="1687"/>
    <cellStyle name="常规 8 8 2" xfId="1688"/>
    <cellStyle name="常规 8 8 2 2" xfId="1689"/>
    <cellStyle name="常规 8 8 2 2 2" xfId="681"/>
    <cellStyle name="常规 8 8 2 3" xfId="1690"/>
    <cellStyle name="常规 8 8 3" xfId="1691"/>
    <cellStyle name="常规 8 8 3 2" xfId="1692"/>
    <cellStyle name="常规 8 8 4" xfId="1693"/>
    <cellStyle name="常规 8 9" xfId="1694"/>
    <cellStyle name="常规 8 9 2" xfId="1695"/>
    <cellStyle name="常规 8 9 2 2" xfId="1696"/>
    <cellStyle name="常规 8 9 2 2 2" xfId="1697"/>
    <cellStyle name="常规 8 9 2 3" xfId="1698"/>
    <cellStyle name="常规 8 9 3" xfId="1700"/>
    <cellStyle name="常规 8 9 3 2" xfId="1701"/>
    <cellStyle name="常规 8 9 4" xfId="1702"/>
    <cellStyle name="常规 8_长沙" xfId="972"/>
    <cellStyle name="常规 9" xfId="1503"/>
    <cellStyle name="常规 9 2" xfId="160"/>
    <cellStyle name="常规 9 2 2" xfId="163"/>
    <cellStyle name="常规 9 2 2 2" xfId="1703"/>
    <cellStyle name="常规 9 2 3" xfId="1704"/>
    <cellStyle name="常规 9 3" xfId="166"/>
    <cellStyle name="常规 9 3 2" xfId="1705"/>
    <cellStyle name="常规 9 4" xfId="1321"/>
    <cellStyle name="超链接" xfId="25" builtinId="8"/>
    <cellStyle name="好 2" xfId="591"/>
    <cellStyle name="好 2 2" xfId="1706"/>
    <cellStyle name="好 3" xfId="1707"/>
    <cellStyle name="好 3 2" xfId="1708"/>
    <cellStyle name="好 4" xfId="946"/>
    <cellStyle name="好_10永州" xfId="1709"/>
    <cellStyle name="好_12娄底" xfId="1710"/>
    <cellStyle name="好_2015年市本级全口径预算草案 - 副本" xfId="1711"/>
    <cellStyle name="好_2015年市本级全口径预算草案 - 副本 2" xfId="757"/>
    <cellStyle name="好_2015年市本级全口径预算草案 - 副本 2 2" xfId="759"/>
    <cellStyle name="好_2015年市本级全口径预算草案 - 副本 3" xfId="761"/>
    <cellStyle name="好_2018年地方财政预算表_（城步）" xfId="1712"/>
    <cellStyle name="好_2018年地方财政预算表_（新宁县）" xfId="359"/>
    <cellStyle name="好_4衡阳" xfId="1713"/>
    <cellStyle name="好_9益阳" xfId="1714"/>
    <cellStyle name="好_大通湖" xfId="52"/>
    <cellStyle name="好_大通湖 2" xfId="75"/>
    <cellStyle name="好_大通湖 2 2" xfId="1143"/>
    <cellStyle name="好_大通湖 3" xfId="987"/>
    <cellStyle name="好_附件2 益阳市市级国有资本经营预算表(4)" xfId="1715"/>
    <cellStyle name="好_附件2 益阳市市级国有资本经营预算表(4) 2" xfId="1716"/>
    <cellStyle name="好_附件2 益阳市市级国有资本经营预算表(4) 2 2" xfId="1717"/>
    <cellStyle name="好_附件2 益阳市市级国有资本经营预算表(4) 3" xfId="1561"/>
    <cellStyle name="好_附件2 益阳市市级国有资本经营预算表(定稿)" xfId="568"/>
    <cellStyle name="好_附件2 益阳市市级国有资本经营预算表(定稿) 2" xfId="1718"/>
    <cellStyle name="好_附件2 益阳市市级国有资本经营预算表(定稿) 2 2" xfId="1719"/>
    <cellStyle name="好_附件2 益阳市市级国有资本经营预算表(定稿) 3" xfId="1720"/>
    <cellStyle name="好_长沙" xfId="1721"/>
    <cellStyle name="好_长沙 2" xfId="1722"/>
    <cellStyle name="好_长沙 2 2" xfId="1723"/>
    <cellStyle name="好_长沙 2 2 2" xfId="1724"/>
    <cellStyle name="好_长沙 2 3" xfId="1725"/>
    <cellStyle name="好_长沙 3" xfId="1726"/>
    <cellStyle name="好_长沙 3 2" xfId="1727"/>
    <cellStyle name="好_长沙 4" xfId="1728"/>
    <cellStyle name="好_长沙 4 2" xfId="1729"/>
    <cellStyle name="好_长沙 5" xfId="1730"/>
    <cellStyle name="汇总 2" xfId="1731"/>
    <cellStyle name="汇总 2 2" xfId="1699"/>
    <cellStyle name="汇总 3" xfId="1732"/>
    <cellStyle name="汇总 3 2" xfId="1733"/>
    <cellStyle name="汇总 4" xfId="1734"/>
    <cellStyle name="计算 2" xfId="1735"/>
    <cellStyle name="计算 2 2" xfId="1736"/>
    <cellStyle name="计算 3" xfId="1737"/>
    <cellStyle name="计算 3 2" xfId="1409"/>
    <cellStyle name="计算 4" xfId="1738"/>
    <cellStyle name="检查单元格 2" xfId="801"/>
    <cellStyle name="检查单元格 2 2" xfId="620"/>
    <cellStyle name="检查单元格 3" xfId="803"/>
    <cellStyle name="检查单元格 3 2" xfId="56"/>
    <cellStyle name="检查单元格 4" xfId="805"/>
    <cellStyle name="解释性文本 2" xfId="689"/>
    <cellStyle name="解释性文本 2 2" xfId="691"/>
    <cellStyle name="解释性文本 3" xfId="693"/>
    <cellStyle name="解释性文本 3 2" xfId="1739"/>
    <cellStyle name="解释性文本 4" xfId="1740"/>
    <cellStyle name="警告文本 2" xfId="1270"/>
    <cellStyle name="警告文本 2 2" xfId="1378"/>
    <cellStyle name="警告文本 3" xfId="1383"/>
    <cellStyle name="警告文本 3 2" xfId="1385"/>
    <cellStyle name="警告文本 4" xfId="1387"/>
    <cellStyle name="链接单元格 2" xfId="1741"/>
    <cellStyle name="链接单元格 2 2" xfId="1742"/>
    <cellStyle name="链接单元格 3" xfId="1743"/>
    <cellStyle name="链接单元格 3 2" xfId="1744"/>
    <cellStyle name="链接单元格 4" xfId="1745"/>
    <cellStyle name="千位[0]_E22" xfId="1746"/>
    <cellStyle name="千位_E22" xfId="1747"/>
    <cellStyle name="千位分隔 2" xfId="1748"/>
    <cellStyle name="千位分隔 2 2" xfId="956"/>
    <cellStyle name="千位分隔 2 2 2" xfId="1749"/>
    <cellStyle name="千位分隔 2 2 2 2" xfId="1750"/>
    <cellStyle name="千位分隔 2 2 3" xfId="1751"/>
    <cellStyle name="千位分隔 2 3" xfId="1752"/>
    <cellStyle name="千位分隔 2 3 2" xfId="1753"/>
    <cellStyle name="千位分隔 2 4" xfId="1754"/>
    <cellStyle name="千位分隔 3" xfId="305"/>
    <cellStyle name="千位分隔 3 2" xfId="87"/>
    <cellStyle name="千位分隔 3 2 2" xfId="1755"/>
    <cellStyle name="千位分隔 3 2 2 2" xfId="1756"/>
    <cellStyle name="千位分隔 3 2 3" xfId="1757"/>
    <cellStyle name="千位分隔 3 3" xfId="1758"/>
    <cellStyle name="千位分隔 3 3 2" xfId="1759"/>
    <cellStyle name="千位分隔 3 4" xfId="1760"/>
    <cellStyle name="千位分隔 4" xfId="307"/>
    <cellStyle name="千位分隔 4 2" xfId="309"/>
    <cellStyle name="千位分隔 4 2 2" xfId="1761"/>
    <cellStyle name="千位分隔 4 2 2 2" xfId="1328"/>
    <cellStyle name="千位分隔 4 2 3" xfId="1762"/>
    <cellStyle name="千位分隔 4 3" xfId="1763"/>
    <cellStyle name="千位分隔 4 3 2" xfId="1764"/>
    <cellStyle name="千位分隔 4 4" xfId="1765"/>
    <cellStyle name="千位分隔[0] 2" xfId="1190"/>
    <cellStyle name="千位分隔[0] 2 2" xfId="1069"/>
    <cellStyle name="千位分隔[0] 2 2 2" xfId="1192"/>
    <cellStyle name="千位分隔[0] 2 2 2 2" xfId="1766"/>
    <cellStyle name="千位分隔[0] 2 2 2 2 2" xfId="1767"/>
    <cellStyle name="千位分隔[0] 2 2 2 3" xfId="1412"/>
    <cellStyle name="千位分隔[0] 2 2 3" xfId="1768"/>
    <cellStyle name="千位分隔[0] 2 2 3 2" xfId="1769"/>
    <cellStyle name="千位分隔[0] 2 2 4" xfId="1394"/>
    <cellStyle name="千位分隔[0] 2 3" xfId="1194"/>
    <cellStyle name="千位分隔[0] 2 3 2" xfId="1770"/>
    <cellStyle name="千位分隔[0] 2 3 2 2" xfId="1771"/>
    <cellStyle name="千位分隔[0] 2 3 3" xfId="1772"/>
    <cellStyle name="千位分隔[0] 2 4" xfId="1773"/>
    <cellStyle name="千位分隔[0] 2 4 2" xfId="1774"/>
    <cellStyle name="千位分隔[0] 2 5" xfId="1775"/>
    <cellStyle name="千位分隔[0] 2_12娄底" xfId="1776"/>
    <cellStyle name="千位分隔[0] 3" xfId="1196"/>
    <cellStyle name="千位分隔[0] 3 2" xfId="1080"/>
    <cellStyle name="千位分隔[0] 3 2 2" xfId="1777"/>
    <cellStyle name="千位分隔[0] 3 2 2 2" xfId="1088"/>
    <cellStyle name="千位分隔[0] 3 2 2 2 2" xfId="1778"/>
    <cellStyle name="千位分隔[0] 3 2 2 3" xfId="1779"/>
    <cellStyle name="千位分隔[0] 3 2 3" xfId="1780"/>
    <cellStyle name="千位分隔[0] 3 2 3 2" xfId="1781"/>
    <cellStyle name="千位分隔[0] 3 2 4" xfId="1782"/>
    <cellStyle name="千位分隔[0] 3 3" xfId="1783"/>
    <cellStyle name="千位分隔[0] 3 3 2" xfId="1784"/>
    <cellStyle name="千位分隔[0] 3 3 2 2" xfId="1785"/>
    <cellStyle name="千位分隔[0] 3 3 3" xfId="1786"/>
    <cellStyle name="千位分隔[0] 3 4" xfId="1787"/>
    <cellStyle name="千位分隔[0] 3 4 2" xfId="1788"/>
    <cellStyle name="千位分隔[0] 3 5" xfId="1789"/>
    <cellStyle name="千位分隔[0] 3_12娄底" xfId="1790"/>
    <cellStyle name="千位分隔[0] 4" xfId="1198"/>
    <cellStyle name="千位分隔[0] 4 2" xfId="1791"/>
    <cellStyle name="千位分隔[0] 4 2 2" xfId="1792"/>
    <cellStyle name="千位分隔[0] 4 2 2 2" xfId="1793"/>
    <cellStyle name="千位分隔[0] 4 2 3" xfId="1794"/>
    <cellStyle name="千位分隔[0] 4 3" xfId="1795"/>
    <cellStyle name="千位分隔[0] 4 3 2" xfId="1796"/>
    <cellStyle name="千位分隔[0] 4 4" xfId="1797"/>
    <cellStyle name="千位分隔[0] 4_12娄底" xfId="1798"/>
    <cellStyle name="强调文字颜色 1 2" xfId="1665"/>
    <cellStyle name="强调文字颜色 1 2 2" xfId="1799"/>
    <cellStyle name="强调文字颜色 1 3" xfId="1800"/>
    <cellStyle name="强调文字颜色 1 3 2" xfId="1801"/>
    <cellStyle name="强调文字颜色 1 4" xfId="1802"/>
    <cellStyle name="强调文字颜色 2 2" xfId="1803"/>
    <cellStyle name="强调文字颜色 2 2 2" xfId="1804"/>
    <cellStyle name="强调文字颜色 2 3" xfId="1805"/>
    <cellStyle name="强调文字颜色 2 3 2" xfId="9"/>
    <cellStyle name="强调文字颜色 2 4" xfId="1806"/>
    <cellStyle name="强调文字颜色 3 2" xfId="1807"/>
    <cellStyle name="强调文字颜色 3 2 2" xfId="1808"/>
    <cellStyle name="强调文字颜色 3 3" xfId="926"/>
    <cellStyle name="强调文字颜色 3 3 2" xfId="928"/>
    <cellStyle name="强调文字颜色 3 4" xfId="936"/>
    <cellStyle name="强调文字颜色 4 2" xfId="1809"/>
    <cellStyle name="强调文字颜色 4 2 2" xfId="1810"/>
    <cellStyle name="强调文字颜色 4 3" xfId="1811"/>
    <cellStyle name="强调文字颜色 4 3 2" xfId="1812"/>
    <cellStyle name="强调文字颜色 4 4" xfId="1813"/>
    <cellStyle name="强调文字颜色 5 2" xfId="1814"/>
    <cellStyle name="强调文字颜色 5 2 2" xfId="1815"/>
    <cellStyle name="强调文字颜色 5 3" xfId="1816"/>
    <cellStyle name="强调文字颜色 5 3 2" xfId="1817"/>
    <cellStyle name="强调文字颜色 5 4" xfId="1818"/>
    <cellStyle name="强调文字颜色 6 2" xfId="1819"/>
    <cellStyle name="强调文字颜色 6 2 2" xfId="1820"/>
    <cellStyle name="强调文字颜色 6 3" xfId="1821"/>
    <cellStyle name="强调文字颜色 6 3 2" xfId="1822"/>
    <cellStyle name="强调文字颜色 6 4" xfId="1823"/>
    <cellStyle name="适中 2" xfId="1824"/>
    <cellStyle name="适中 2 2" xfId="1825"/>
    <cellStyle name="适中 3" xfId="1826"/>
    <cellStyle name="适中 3 2" xfId="880"/>
    <cellStyle name="适中 4" xfId="1827"/>
    <cellStyle name="输出 2" xfId="1828"/>
    <cellStyle name="输出 2 2" xfId="1829"/>
    <cellStyle name="输出 3" xfId="1830"/>
    <cellStyle name="输出 3 2" xfId="1831"/>
    <cellStyle name="输出 4" xfId="1832"/>
    <cellStyle name="输入 2" xfId="849"/>
    <cellStyle name="输入 2 2" xfId="1061"/>
    <cellStyle name="输入 3" xfId="1071"/>
    <cellStyle name="输入 3 2" xfId="1073"/>
    <cellStyle name="输入 4" xfId="609"/>
    <cellStyle name="样式 1" xfId="1833"/>
    <cellStyle name="样式 1 2" xfId="1834"/>
    <cellStyle name="样式 1_9益阳" xfId="1835"/>
    <cellStyle name="注释 2" xfId="223"/>
    <cellStyle name="注释 2 2" xfId="1534"/>
    <cellStyle name="注释 2 2 2" xfId="1836"/>
    <cellStyle name="注释 2 3" xfId="1837"/>
    <cellStyle name="注释 3" xfId="1536"/>
    <cellStyle name="注释 3 2" xfId="617"/>
    <cellStyle name="注释 3 2 2" xfId="1838"/>
    <cellStyle name="注释 3 3" xfId="1839"/>
    <cellStyle name="注释 4" xfId="1840"/>
    <cellStyle name="注释 4 2" xfId="90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9044;&#31639;&#25191;&#34892;&#25968;&#25454;\&#25351;&#26631;&#23703;&#65288;2019&#31227;&#20132;&#21518;&#65289;\&#19978;&#25253;&#34920;\&#39044;&#31639;\2020&#24180;\2020&#22320;&#26041;&#36130;&#25919;&#39044;&#31639;&#34920;&#65288;&#33609;&#3129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校验表"/>
      <sheetName val="表一"/>
      <sheetName val="表二（新）"/>
      <sheetName val="表三"/>
      <sheetName val="表四"/>
      <sheetName val="表五"/>
      <sheetName val="表六 (1)"/>
      <sheetName val="表六（2)"/>
      <sheetName val="表七 (1)"/>
      <sheetName val="表七(2)"/>
      <sheetName val="表八"/>
      <sheetName val="表九"/>
      <sheetName val="表十"/>
      <sheetName val="表十一"/>
      <sheetName val="Sheet1"/>
    </sheetNames>
    <sheetDataSet>
      <sheetData sheetId="0" refreshError="1"/>
      <sheetData sheetId="1" refreshError="1"/>
      <sheetData sheetId="2" refreshError="1"/>
      <sheetData sheetId="3" refreshError="1"/>
      <sheetData sheetId="4">
        <row r="1308">
          <cell r="C1308">
            <v>220000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8" Type="http://schemas.openxmlformats.org/officeDocument/2006/relationships/hyperlink" Target="http://www.junshan.gov.cn/32415/40825/40890/40891/40895/content_1642320.html" TargetMode="External"/><Relationship Id="rId3" Type="http://schemas.openxmlformats.org/officeDocument/2006/relationships/hyperlink" Target="http://www.junshan.gov.cn/32415/40825/40890/40891/40893/content_1594869.html" TargetMode="External"/><Relationship Id="rId7" Type="http://schemas.openxmlformats.org/officeDocument/2006/relationships/hyperlink" Target="http://www.junshan.gov.cn/32415/40825/40890/40891/42952/content_1629801.html" TargetMode="External"/><Relationship Id="rId2" Type="http://schemas.openxmlformats.org/officeDocument/2006/relationships/hyperlink" Target="http://www.junshan.gov.cn/32415/40825/40890/40891/42952/content_1585858.html" TargetMode="External"/><Relationship Id="rId1" Type="http://schemas.openxmlformats.org/officeDocument/2006/relationships/hyperlink" Target="http://www.junshan.gov.cn/32415/40825/40890/40891/42952/content_1608722.html" TargetMode="External"/><Relationship Id="rId6" Type="http://schemas.openxmlformats.org/officeDocument/2006/relationships/hyperlink" Target="http://www.junshan.gov.cn/32415/40825/40890/40891/40894/content_1622730.html" TargetMode="External"/><Relationship Id="rId5" Type="http://schemas.openxmlformats.org/officeDocument/2006/relationships/hyperlink" Target="http://www.junshan.gov.cn/32415/40825/40890/40891/42952/content_1600082.html" TargetMode="External"/><Relationship Id="rId10" Type="http://schemas.openxmlformats.org/officeDocument/2006/relationships/printerSettings" Target="../printerSettings/printerSettings3.bin"/><Relationship Id="rId4" Type="http://schemas.openxmlformats.org/officeDocument/2006/relationships/hyperlink" Target="http://www.junshan.gov.cn/32415/40825/40890/40891/42952/content_1600070.html" TargetMode="External"/><Relationship Id="rId9" Type="http://schemas.openxmlformats.org/officeDocument/2006/relationships/hyperlink" Target="http://www.junshan.gov.cn/32415/40825/40890/40891/42950/content_1651451.html" TargetMode="External"/></Relationships>
</file>

<file path=xl/worksheets/sheet1.xml><?xml version="1.0" encoding="utf-8"?>
<worksheet xmlns="http://schemas.openxmlformats.org/spreadsheetml/2006/main" xmlns:r="http://schemas.openxmlformats.org/officeDocument/2006/relationships">
  <dimension ref="A1:A33"/>
  <sheetViews>
    <sheetView tabSelected="1" topLeftCell="A28" workbookViewId="0">
      <selection activeCell="A25" sqref="A25"/>
    </sheetView>
  </sheetViews>
  <sheetFormatPr defaultRowHeight="14.25"/>
  <cols>
    <col min="1" max="1" width="79.125" customWidth="1"/>
  </cols>
  <sheetData>
    <row r="1" spans="1:1" ht="45.75" customHeight="1">
      <c r="A1" s="136" t="s">
        <v>1569</v>
      </c>
    </row>
    <row r="2" spans="1:1" ht="36" customHeight="1">
      <c r="A2" s="133" t="s">
        <v>1558</v>
      </c>
    </row>
    <row r="3" spans="1:1" ht="36" customHeight="1">
      <c r="A3" s="134" t="s">
        <v>1559</v>
      </c>
    </row>
    <row r="4" spans="1:1" ht="36" customHeight="1">
      <c r="A4" s="134" t="s">
        <v>1560</v>
      </c>
    </row>
    <row r="5" spans="1:1" ht="36" customHeight="1">
      <c r="A5" s="134" t="s">
        <v>1715</v>
      </c>
    </row>
    <row r="6" spans="1:1" ht="36" customHeight="1">
      <c r="A6" s="134" t="s">
        <v>1561</v>
      </c>
    </row>
    <row r="7" spans="1:1" ht="36" customHeight="1">
      <c r="A7" s="134" t="s">
        <v>1562</v>
      </c>
    </row>
    <row r="8" spans="1:1" ht="36" customHeight="1">
      <c r="A8" s="134" t="s">
        <v>1563</v>
      </c>
    </row>
    <row r="9" spans="1:1" ht="36" customHeight="1">
      <c r="A9" s="134" t="s">
        <v>1564</v>
      </c>
    </row>
    <row r="10" spans="1:1" ht="36" customHeight="1">
      <c r="A10" s="134" t="s">
        <v>1653</v>
      </c>
    </row>
    <row r="11" spans="1:1" ht="36" customHeight="1">
      <c r="A11" s="134" t="s">
        <v>1654</v>
      </c>
    </row>
    <row r="12" spans="1:1" ht="36" customHeight="1">
      <c r="A12" s="134" t="s">
        <v>2789</v>
      </c>
    </row>
    <row r="13" spans="1:1" ht="36" customHeight="1">
      <c r="A13" s="133" t="s">
        <v>1565</v>
      </c>
    </row>
    <row r="14" spans="1:1" ht="36" customHeight="1">
      <c r="A14" s="134" t="s">
        <v>2790</v>
      </c>
    </row>
    <row r="15" spans="1:1" ht="36" customHeight="1">
      <c r="A15" s="134" t="s">
        <v>2791</v>
      </c>
    </row>
    <row r="16" spans="1:1" ht="36" customHeight="1">
      <c r="A16" s="134" t="s">
        <v>2792</v>
      </c>
    </row>
    <row r="17" spans="1:1" ht="36" customHeight="1">
      <c r="A17" s="134" t="s">
        <v>2793</v>
      </c>
    </row>
    <row r="18" spans="1:1" ht="36" customHeight="1">
      <c r="A18" s="134" t="s">
        <v>2794</v>
      </c>
    </row>
    <row r="19" spans="1:1" ht="36" customHeight="1">
      <c r="A19" s="134" t="s">
        <v>2795</v>
      </c>
    </row>
    <row r="20" spans="1:1" ht="36" customHeight="1">
      <c r="A20" s="133" t="s">
        <v>1716</v>
      </c>
    </row>
    <row r="21" spans="1:1" ht="36" customHeight="1">
      <c r="A21" s="134" t="s">
        <v>2796</v>
      </c>
    </row>
    <row r="22" spans="1:1" ht="36" customHeight="1">
      <c r="A22" s="134" t="s">
        <v>2797</v>
      </c>
    </row>
    <row r="23" spans="1:1" ht="36" customHeight="1">
      <c r="A23" s="133" t="s">
        <v>1566</v>
      </c>
    </row>
    <row r="24" spans="1:1" ht="36" customHeight="1">
      <c r="A24" s="134" t="s">
        <v>2798</v>
      </c>
    </row>
    <row r="25" spans="1:1" ht="36" customHeight="1">
      <c r="A25" s="134" t="s">
        <v>2799</v>
      </c>
    </row>
    <row r="26" spans="1:1" ht="36" customHeight="1">
      <c r="A26" s="133" t="s">
        <v>1567</v>
      </c>
    </row>
    <row r="27" spans="1:1" ht="36" customHeight="1">
      <c r="A27" s="134" t="s">
        <v>2800</v>
      </c>
    </row>
    <row r="28" spans="1:1" ht="36" customHeight="1">
      <c r="A28" s="134" t="s">
        <v>2801</v>
      </c>
    </row>
    <row r="29" spans="1:1" ht="36" customHeight="1">
      <c r="A29" s="134" t="s">
        <v>2808</v>
      </c>
    </row>
    <row r="30" spans="1:1" ht="36" customHeight="1">
      <c r="A30" s="133" t="s">
        <v>1568</v>
      </c>
    </row>
    <row r="31" spans="1:1" ht="36" customHeight="1">
      <c r="A31" s="134" t="s">
        <v>2809</v>
      </c>
    </row>
    <row r="32" spans="1:1" ht="36" customHeight="1">
      <c r="A32" s="135" t="s">
        <v>2810</v>
      </c>
    </row>
    <row r="33" spans="1:1" ht="36" customHeight="1">
      <c r="A33" s="135" t="s">
        <v>2811</v>
      </c>
    </row>
  </sheetData>
  <phoneticPr fontId="5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B21"/>
  <sheetViews>
    <sheetView workbookViewId="0">
      <selection activeCell="A3" sqref="A3:B3"/>
    </sheetView>
  </sheetViews>
  <sheetFormatPr defaultColWidth="9" defaultRowHeight="14.25"/>
  <cols>
    <col min="1" max="1" width="40.875" style="26" customWidth="1"/>
    <col min="2" max="2" width="40" style="27" customWidth="1"/>
    <col min="3" max="16384" width="9" style="26"/>
  </cols>
  <sheetData>
    <row r="1" spans="1:2">
      <c r="A1" s="149" t="s">
        <v>1707</v>
      </c>
    </row>
    <row r="2" spans="1:2" ht="22.5" customHeight="1">
      <c r="A2" s="209" t="s">
        <v>1710</v>
      </c>
      <c r="B2" s="209"/>
    </row>
    <row r="3" spans="1:2" ht="18.75" customHeight="1">
      <c r="A3" s="210" t="s">
        <v>1714</v>
      </c>
      <c r="B3" s="210"/>
    </row>
    <row r="4" spans="1:2">
      <c r="A4" s="211" t="s">
        <v>90</v>
      </c>
      <c r="B4" s="211"/>
    </row>
    <row r="5" spans="1:2">
      <c r="A5" s="174" t="s">
        <v>1708</v>
      </c>
      <c r="B5" s="167" t="s">
        <v>1709</v>
      </c>
    </row>
    <row r="6" spans="1:2">
      <c r="A6" s="168"/>
      <c r="B6" s="169"/>
    </row>
    <row r="7" spans="1:2">
      <c r="A7" s="170"/>
      <c r="B7" s="169"/>
    </row>
    <row r="8" spans="1:2">
      <c r="A8" s="170"/>
      <c r="B8" s="169"/>
    </row>
    <row r="9" spans="1:2">
      <c r="A9" s="170"/>
      <c r="B9" s="169"/>
    </row>
    <row r="10" spans="1:2">
      <c r="A10" s="170"/>
      <c r="B10" s="169"/>
    </row>
    <row r="11" spans="1:2">
      <c r="A11" s="170"/>
      <c r="B11" s="169"/>
    </row>
    <row r="12" spans="1:2">
      <c r="A12" s="170"/>
      <c r="B12" s="169"/>
    </row>
    <row r="13" spans="1:2">
      <c r="A13" s="170"/>
      <c r="B13" s="169"/>
    </row>
    <row r="14" spans="1:2">
      <c r="A14" s="170"/>
      <c r="B14" s="169"/>
    </row>
    <row r="15" spans="1:2">
      <c r="A15" s="170"/>
      <c r="B15" s="169"/>
    </row>
    <row r="16" spans="1:2">
      <c r="A16" s="170"/>
      <c r="B16" s="169"/>
    </row>
    <row r="17" spans="1:2">
      <c r="A17" s="170"/>
      <c r="B17" s="169"/>
    </row>
    <row r="18" spans="1:2">
      <c r="A18" s="170"/>
      <c r="B18" s="169"/>
    </row>
    <row r="19" spans="1:2">
      <c r="A19" s="170"/>
      <c r="B19" s="169"/>
    </row>
    <row r="20" spans="1:2">
      <c r="A20" s="170"/>
      <c r="B20" s="169"/>
    </row>
    <row r="21" spans="1:2">
      <c r="A21" s="171"/>
      <c r="B21" s="169"/>
    </row>
  </sheetData>
  <mergeCells count="3">
    <mergeCell ref="A2:B2"/>
    <mergeCell ref="A3:B3"/>
    <mergeCell ref="A4:B4"/>
  </mergeCells>
  <phoneticPr fontId="32" type="noConversion"/>
  <printOptions horizontalCentered="1"/>
  <pageMargins left="0.74791666666666701" right="0.74791666666666701" top="0.78680555555555598" bottom="0.70833333333333304" header="0" footer="0"/>
  <pageSetup paperSize="9" orientation="portrait"/>
</worksheet>
</file>

<file path=xl/worksheets/sheet11.xml><?xml version="1.0" encoding="utf-8"?>
<worksheet xmlns="http://schemas.openxmlformats.org/spreadsheetml/2006/main" xmlns:r="http://schemas.openxmlformats.org/officeDocument/2006/relationships">
  <dimension ref="A1:D5"/>
  <sheetViews>
    <sheetView workbookViewId="0">
      <selection activeCell="A2" sqref="A2:C2"/>
    </sheetView>
  </sheetViews>
  <sheetFormatPr defaultColWidth="9" defaultRowHeight="14.25"/>
  <cols>
    <col min="1" max="1" width="27.125" style="16" customWidth="1"/>
    <col min="2" max="2" width="28.875" style="199" customWidth="1"/>
    <col min="3" max="3" width="30.25" style="199" customWidth="1"/>
    <col min="4" max="16384" width="9" style="16"/>
  </cols>
  <sheetData>
    <row r="1" spans="1:4" ht="29.45" customHeight="1">
      <c r="A1" s="146" t="s">
        <v>2814</v>
      </c>
    </row>
    <row r="2" spans="1:4" ht="30" customHeight="1">
      <c r="A2" s="220" t="s">
        <v>2815</v>
      </c>
      <c r="B2" s="220"/>
      <c r="C2" s="220"/>
      <c r="D2" s="24"/>
    </row>
    <row r="3" spans="1:4" ht="23.45" customHeight="1">
      <c r="C3" s="199" t="s">
        <v>90</v>
      </c>
    </row>
    <row r="4" spans="1:4" ht="43.5" customHeight="1">
      <c r="A4" s="198" t="s">
        <v>1167</v>
      </c>
      <c r="B4" s="237" t="s">
        <v>2816</v>
      </c>
      <c r="C4" s="237" t="s">
        <v>2817</v>
      </c>
    </row>
    <row r="5" spans="1:4" s="199" customFormat="1" ht="48" customHeight="1">
      <c r="A5" s="200" t="s">
        <v>1168</v>
      </c>
      <c r="B5" s="200">
        <v>143576</v>
      </c>
      <c r="C5" s="200">
        <v>143577</v>
      </c>
    </row>
  </sheetData>
  <mergeCells count="1">
    <mergeCell ref="A2:C2"/>
  </mergeCells>
  <phoneticPr fontId="3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B46"/>
  <sheetViews>
    <sheetView showGridLines="0" showZeros="0" workbookViewId="0">
      <pane ySplit="4" topLeftCell="A29" activePane="bottomLeft" state="frozen"/>
      <selection pane="bottomLeft" activeCell="B44" sqref="B44"/>
    </sheetView>
  </sheetViews>
  <sheetFormatPr defaultColWidth="9" defaultRowHeight="15.75"/>
  <cols>
    <col min="1" max="1" width="52.125" style="53" customWidth="1"/>
    <col min="2" max="2" width="21.125" style="54" customWidth="1"/>
    <col min="3" max="16384" width="9" style="53"/>
  </cols>
  <sheetData>
    <row r="1" spans="1:2" ht="27.75" customHeight="1">
      <c r="A1" s="147" t="s">
        <v>2802</v>
      </c>
    </row>
    <row r="2" spans="1:2" ht="27.75" customHeight="1">
      <c r="A2" s="202" t="s">
        <v>1169</v>
      </c>
      <c r="B2" s="202"/>
    </row>
    <row r="3" spans="1:2" ht="27.75" customHeight="1">
      <c r="A3" s="56"/>
      <c r="B3" s="57" t="s">
        <v>58</v>
      </c>
    </row>
    <row r="4" spans="1:2" ht="30" customHeight="1">
      <c r="A4" s="66" t="s">
        <v>3</v>
      </c>
      <c r="B4" s="59" t="s">
        <v>4</v>
      </c>
    </row>
    <row r="5" spans="1:2" ht="20.100000000000001" customHeight="1">
      <c r="A5" s="63" t="s">
        <v>1170</v>
      </c>
      <c r="B5" s="61"/>
    </row>
    <row r="6" spans="1:2" ht="20.100000000000001" customHeight="1">
      <c r="A6" s="63" t="s">
        <v>1171</v>
      </c>
      <c r="B6" s="61"/>
    </row>
    <row r="7" spans="1:2" ht="20.100000000000001" customHeight="1">
      <c r="A7" s="63" t="s">
        <v>1172</v>
      </c>
      <c r="B7" s="61"/>
    </row>
    <row r="8" spans="1:2" ht="20.100000000000001" customHeight="1">
      <c r="A8" s="63" t="s">
        <v>1173</v>
      </c>
      <c r="B8" s="61"/>
    </row>
    <row r="9" spans="1:2" ht="20.100000000000001" customHeight="1">
      <c r="A9" s="63" t="s">
        <v>1174</v>
      </c>
      <c r="B9" s="61"/>
    </row>
    <row r="10" spans="1:2" ht="20.100000000000001" customHeight="1">
      <c r="A10" s="63" t="s">
        <v>1175</v>
      </c>
      <c r="B10" s="61">
        <v>6</v>
      </c>
    </row>
    <row r="11" spans="1:2" ht="20.100000000000001" customHeight="1">
      <c r="A11" s="63" t="s">
        <v>1176</v>
      </c>
      <c r="B11" s="61">
        <f>SUM(B12:B16)</f>
        <v>90776</v>
      </c>
    </row>
    <row r="12" spans="1:2" ht="20.100000000000001" customHeight="1">
      <c r="A12" s="67" t="s">
        <v>1177</v>
      </c>
      <c r="B12" s="61">
        <v>50776</v>
      </c>
    </row>
    <row r="13" spans="1:2" ht="20.100000000000001" customHeight="1">
      <c r="A13" s="67" t="s">
        <v>1178</v>
      </c>
      <c r="B13" s="61"/>
    </row>
    <row r="14" spans="1:2" ht="20.100000000000001" customHeight="1">
      <c r="A14" s="67" t="s">
        <v>1179</v>
      </c>
      <c r="B14" s="61"/>
    </row>
    <row r="15" spans="1:2" ht="20.100000000000001" customHeight="1">
      <c r="A15" s="67" t="s">
        <v>1180</v>
      </c>
      <c r="B15" s="61"/>
    </row>
    <row r="16" spans="1:2" ht="20.100000000000001" customHeight="1">
      <c r="A16" s="67" t="s">
        <v>1181</v>
      </c>
      <c r="B16" s="61">
        <v>40000</v>
      </c>
    </row>
    <row r="17" spans="1:2" ht="20.100000000000001" customHeight="1">
      <c r="A17" s="63" t="s">
        <v>1182</v>
      </c>
      <c r="B17" s="61"/>
    </row>
    <row r="18" spans="1:2" ht="20.100000000000001" customHeight="1">
      <c r="A18" s="63" t="s">
        <v>1183</v>
      </c>
      <c r="B18" s="61">
        <f>SUM(B19:B20)</f>
        <v>0</v>
      </c>
    </row>
    <row r="19" spans="1:2" ht="20.100000000000001" customHeight="1">
      <c r="A19" s="67" t="s">
        <v>1184</v>
      </c>
      <c r="B19" s="61"/>
    </row>
    <row r="20" spans="1:2" ht="20.100000000000001" customHeight="1">
      <c r="A20" s="67" t="s">
        <v>1185</v>
      </c>
      <c r="B20" s="61"/>
    </row>
    <row r="21" spans="1:2" ht="20.100000000000001" customHeight="1">
      <c r="A21" s="63" t="s">
        <v>1186</v>
      </c>
      <c r="B21" s="61">
        <v>300</v>
      </c>
    </row>
    <row r="22" spans="1:2" ht="20.100000000000001" customHeight="1">
      <c r="A22" s="63" t="s">
        <v>1187</v>
      </c>
      <c r="B22" s="61"/>
    </row>
    <row r="23" spans="1:2" ht="20.100000000000001" customHeight="1">
      <c r="A23" s="63" t="s">
        <v>1188</v>
      </c>
      <c r="B23" s="61">
        <f>SUM(B24:B26)</f>
        <v>0</v>
      </c>
    </row>
    <row r="24" spans="1:2" ht="20.100000000000001" customHeight="1">
      <c r="A24" s="67" t="s">
        <v>1189</v>
      </c>
      <c r="B24" s="61"/>
    </row>
    <row r="25" spans="1:2" ht="20.100000000000001" customHeight="1">
      <c r="A25" s="67" t="s">
        <v>1190</v>
      </c>
      <c r="B25" s="61"/>
    </row>
    <row r="26" spans="1:2" ht="20.100000000000001" customHeight="1">
      <c r="A26" s="67" t="s">
        <v>1191</v>
      </c>
      <c r="B26" s="61"/>
    </row>
    <row r="27" spans="1:2" ht="20.100000000000001" customHeight="1">
      <c r="A27" s="63" t="s">
        <v>1192</v>
      </c>
      <c r="B27" s="61"/>
    </row>
    <row r="28" spans="1:2" ht="20.100000000000001" customHeight="1">
      <c r="A28" s="63" t="s">
        <v>1193</v>
      </c>
      <c r="B28" s="61"/>
    </row>
    <row r="29" spans="1:2" ht="20.100000000000001" customHeight="1">
      <c r="A29" s="63" t="s">
        <v>1194</v>
      </c>
      <c r="B29" s="61"/>
    </row>
    <row r="30" spans="1:2" ht="20.100000000000001" customHeight="1">
      <c r="A30" s="63" t="s">
        <v>1195</v>
      </c>
      <c r="B30" s="61"/>
    </row>
    <row r="31" spans="1:2" ht="20.100000000000001" customHeight="1">
      <c r="A31" s="67" t="s">
        <v>1196</v>
      </c>
      <c r="B31" s="61"/>
    </row>
    <row r="32" spans="1:2" ht="20.100000000000001" customHeight="1">
      <c r="A32" s="67"/>
      <c r="B32" s="61"/>
    </row>
    <row r="33" spans="1:2" ht="20.100000000000001" customHeight="1">
      <c r="A33" s="59" t="s">
        <v>1197</v>
      </c>
      <c r="B33" s="59">
        <f>B5+B6+B7+B8+B9+B10+B11+B18+B17+B21+B22+B23+B27+B28+B29+B30+B31</f>
        <v>91082</v>
      </c>
    </row>
    <row r="34" spans="1:2" ht="20.100000000000001" customHeight="1">
      <c r="A34" s="65" t="s">
        <v>95</v>
      </c>
      <c r="B34" s="61">
        <f>B35+B38+B39+B41+B42</f>
        <v>17571</v>
      </c>
    </row>
    <row r="35" spans="1:2" ht="20.100000000000001" customHeight="1">
      <c r="A35" s="65" t="s">
        <v>1198</v>
      </c>
      <c r="B35" s="61">
        <f>SUM(B36:B37)</f>
        <v>4400</v>
      </c>
    </row>
    <row r="36" spans="1:2" ht="20.100000000000001" customHeight="1">
      <c r="A36" s="65" t="s">
        <v>1199</v>
      </c>
      <c r="B36" s="61">
        <v>4400</v>
      </c>
    </row>
    <row r="37" spans="1:2" ht="20.100000000000001" customHeight="1">
      <c r="A37" s="65" t="s">
        <v>1200</v>
      </c>
      <c r="B37" s="61"/>
    </row>
    <row r="38" spans="1:2" ht="20.100000000000001" customHeight="1">
      <c r="A38" s="65" t="s">
        <v>166</v>
      </c>
      <c r="B38" s="61">
        <v>4171</v>
      </c>
    </row>
    <row r="39" spans="1:2" ht="20.100000000000001" customHeight="1">
      <c r="A39" s="65" t="s">
        <v>167</v>
      </c>
      <c r="B39" s="61"/>
    </row>
    <row r="40" spans="1:2" ht="20.100000000000001" customHeight="1">
      <c r="A40" s="65" t="s">
        <v>1201</v>
      </c>
      <c r="B40" s="61">
        <f>[1]表十!C22</f>
        <v>0</v>
      </c>
    </row>
    <row r="41" spans="1:2" ht="20.100000000000001" customHeight="1">
      <c r="A41" s="65" t="s">
        <v>1202</v>
      </c>
      <c r="B41" s="61"/>
    </row>
    <row r="42" spans="1:2" ht="20.100000000000001" customHeight="1">
      <c r="A42" s="65" t="s">
        <v>1203</v>
      </c>
      <c r="B42" s="61">
        <v>9000</v>
      </c>
    </row>
    <row r="43" spans="1:2" ht="20.100000000000001" customHeight="1">
      <c r="A43" s="65"/>
      <c r="B43" s="61"/>
    </row>
    <row r="44" spans="1:2" ht="20.100000000000001" customHeight="1">
      <c r="A44" s="65"/>
      <c r="B44" s="61"/>
    </row>
    <row r="45" spans="1:2" ht="20.100000000000001" customHeight="1">
      <c r="A45" s="65"/>
      <c r="B45" s="61"/>
    </row>
    <row r="46" spans="1:2" ht="20.100000000000001" customHeight="1">
      <c r="A46" s="59" t="s">
        <v>182</v>
      </c>
      <c r="B46" s="59">
        <f>B33+B34</f>
        <v>108653</v>
      </c>
    </row>
  </sheetData>
  <mergeCells count="1">
    <mergeCell ref="A2:B2"/>
  </mergeCells>
  <phoneticPr fontId="54" type="noConversion"/>
  <printOptions horizontalCentered="1"/>
  <pageMargins left="0.74791666666666701" right="0.74791666666666701" top="0.78680555555555598" bottom="0.70833333333333304" header="0" footer="0"/>
  <pageSetup paperSize="9" orientation="portrait"/>
</worksheet>
</file>

<file path=xl/worksheets/sheet13.xml><?xml version="1.0" encoding="utf-8"?>
<worksheet xmlns="http://schemas.openxmlformats.org/spreadsheetml/2006/main" xmlns:r="http://schemas.openxmlformats.org/officeDocument/2006/relationships">
  <dimension ref="A1:B213"/>
  <sheetViews>
    <sheetView showGridLines="0" showZeros="0" workbookViewId="0">
      <pane ySplit="3" topLeftCell="A4" activePane="bottomLeft" state="frozen"/>
      <selection pane="bottomLeft"/>
    </sheetView>
  </sheetViews>
  <sheetFormatPr defaultColWidth="9" defaultRowHeight="15.75"/>
  <cols>
    <col min="1" max="1" width="65.75" style="53" customWidth="1"/>
    <col min="2" max="2" width="13.875" style="54" customWidth="1"/>
    <col min="3" max="16384" width="9" style="53"/>
  </cols>
  <sheetData>
    <row r="1" spans="1:2" ht="27.75" customHeight="1">
      <c r="A1" s="55" t="s">
        <v>2803</v>
      </c>
    </row>
    <row r="2" spans="1:2" ht="27.75" customHeight="1">
      <c r="A2" s="202" t="s">
        <v>1717</v>
      </c>
      <c r="B2" s="202"/>
    </row>
    <row r="3" spans="1:2" ht="27.75" customHeight="1">
      <c r="A3" s="56"/>
      <c r="B3" s="57" t="s">
        <v>58</v>
      </c>
    </row>
    <row r="4" spans="1:2" ht="20.100000000000001" customHeight="1">
      <c r="A4" s="58" t="s">
        <v>1204</v>
      </c>
      <c r="B4" s="59" t="s">
        <v>4</v>
      </c>
    </row>
    <row r="5" spans="1:2" ht="20.100000000000001" customHeight="1">
      <c r="A5" s="60" t="s">
        <v>1205</v>
      </c>
      <c r="B5" s="61">
        <f>B6+B11+B15</f>
        <v>0</v>
      </c>
    </row>
    <row r="6" spans="1:2" ht="20.100000000000001" customHeight="1">
      <c r="A6" s="60" t="s">
        <v>1206</v>
      </c>
      <c r="B6" s="61">
        <f>SUM(B7:B10)</f>
        <v>0</v>
      </c>
    </row>
    <row r="7" spans="1:2" ht="20.100000000000001" customHeight="1">
      <c r="A7" s="60" t="s">
        <v>1207</v>
      </c>
      <c r="B7" s="61"/>
    </row>
    <row r="8" spans="1:2" ht="20.100000000000001" customHeight="1">
      <c r="A8" s="60" t="s">
        <v>1208</v>
      </c>
      <c r="B8" s="61"/>
    </row>
    <row r="9" spans="1:2" ht="20.100000000000001" customHeight="1">
      <c r="A9" s="60" t="s">
        <v>1209</v>
      </c>
      <c r="B9" s="61"/>
    </row>
    <row r="10" spans="1:2" ht="20.100000000000001" customHeight="1">
      <c r="A10" s="60" t="s">
        <v>1210</v>
      </c>
      <c r="B10" s="61"/>
    </row>
    <row r="11" spans="1:2" ht="20.100000000000001" customHeight="1">
      <c r="A11" s="60" t="s">
        <v>1211</v>
      </c>
      <c r="B11" s="61">
        <f>SUM(B12:B14)</f>
        <v>0</v>
      </c>
    </row>
    <row r="12" spans="1:2" ht="20.100000000000001" customHeight="1">
      <c r="A12" s="60" t="s">
        <v>1212</v>
      </c>
      <c r="B12" s="61"/>
    </row>
    <row r="13" spans="1:2" ht="20.100000000000001" customHeight="1">
      <c r="A13" s="60" t="s">
        <v>1213</v>
      </c>
      <c r="B13" s="61"/>
    </row>
    <row r="14" spans="1:2" ht="20.100000000000001" customHeight="1">
      <c r="A14" s="60" t="s">
        <v>1214</v>
      </c>
      <c r="B14" s="61"/>
    </row>
    <row r="15" spans="1:2" ht="20.100000000000001" customHeight="1">
      <c r="A15" s="62" t="s">
        <v>1215</v>
      </c>
      <c r="B15" s="61">
        <f>SUM(B16:B17)</f>
        <v>0</v>
      </c>
    </row>
    <row r="16" spans="1:2" ht="20.100000000000001" customHeight="1">
      <c r="A16" s="62" t="s">
        <v>1216</v>
      </c>
      <c r="B16" s="61"/>
    </row>
    <row r="17" spans="1:2" ht="20.100000000000001" customHeight="1">
      <c r="A17" s="63" t="s">
        <v>1217</v>
      </c>
      <c r="B17" s="61"/>
    </row>
    <row r="18" spans="1:2" ht="20.100000000000001" customHeight="1">
      <c r="A18" s="60" t="s">
        <v>1218</v>
      </c>
      <c r="B18" s="61">
        <f>B19+B23+B27</f>
        <v>3504</v>
      </c>
    </row>
    <row r="19" spans="1:2" ht="20.100000000000001" customHeight="1">
      <c r="A19" s="60" t="s">
        <v>1219</v>
      </c>
      <c r="B19" s="61">
        <f>SUM(B20:B22)</f>
        <v>3484</v>
      </c>
    </row>
    <row r="20" spans="1:2" ht="20.100000000000001" customHeight="1">
      <c r="A20" s="60" t="s">
        <v>1220</v>
      </c>
      <c r="B20" s="61">
        <v>1900</v>
      </c>
    </row>
    <row r="21" spans="1:2" ht="20.100000000000001" customHeight="1">
      <c r="A21" s="60" t="s">
        <v>1221</v>
      </c>
      <c r="B21" s="61">
        <v>1584</v>
      </c>
    </row>
    <row r="22" spans="1:2" ht="20.100000000000001" customHeight="1">
      <c r="A22" s="60" t="s">
        <v>1222</v>
      </c>
      <c r="B22" s="61"/>
    </row>
    <row r="23" spans="1:2" ht="20.100000000000001" customHeight="1">
      <c r="A23" s="60" t="s">
        <v>1223</v>
      </c>
      <c r="B23" s="61">
        <f>SUM(B24:B26)</f>
        <v>20</v>
      </c>
    </row>
    <row r="24" spans="1:2" ht="20.100000000000001" customHeight="1">
      <c r="A24" s="60" t="s">
        <v>1220</v>
      </c>
      <c r="B24" s="61"/>
    </row>
    <row r="25" spans="1:2" ht="20.100000000000001" customHeight="1">
      <c r="A25" s="64" t="s">
        <v>1221</v>
      </c>
      <c r="B25" s="61">
        <v>20</v>
      </c>
    </row>
    <row r="26" spans="1:2" ht="20.100000000000001" customHeight="1">
      <c r="A26" s="60" t="s">
        <v>1224</v>
      </c>
      <c r="B26" s="61"/>
    </row>
    <row r="27" spans="1:2" ht="20.100000000000001" customHeight="1">
      <c r="A27" s="62" t="s">
        <v>1225</v>
      </c>
      <c r="B27" s="61">
        <f>SUM(B28:B29)</f>
        <v>0</v>
      </c>
    </row>
    <row r="28" spans="1:2" ht="20.100000000000001" customHeight="1">
      <c r="A28" s="62" t="s">
        <v>1221</v>
      </c>
      <c r="B28" s="61"/>
    </row>
    <row r="29" spans="1:2" ht="20.100000000000001" customHeight="1">
      <c r="A29" s="63" t="s">
        <v>1226</v>
      </c>
      <c r="B29" s="61">
        <v>0</v>
      </c>
    </row>
    <row r="30" spans="1:2" ht="20.100000000000001" customHeight="1">
      <c r="A30" s="63" t="s">
        <v>1227</v>
      </c>
      <c r="B30" s="61">
        <f>B31+B32</f>
        <v>0</v>
      </c>
    </row>
    <row r="31" spans="1:2" ht="20.100000000000001" customHeight="1">
      <c r="A31" s="63" t="s">
        <v>1228</v>
      </c>
      <c r="B31" s="61"/>
    </row>
    <row r="32" spans="1:2" ht="20.100000000000001" customHeight="1">
      <c r="A32" s="63" t="s">
        <v>1229</v>
      </c>
      <c r="B32" s="61">
        <f>SUM(B33:B36)</f>
        <v>0</v>
      </c>
    </row>
    <row r="33" spans="1:2" ht="20.100000000000001" customHeight="1">
      <c r="A33" s="63" t="s">
        <v>1230</v>
      </c>
      <c r="B33" s="61"/>
    </row>
    <row r="34" spans="1:2" ht="20.100000000000001" customHeight="1">
      <c r="A34" s="63" t="s">
        <v>1231</v>
      </c>
      <c r="B34" s="61"/>
    </row>
    <row r="35" spans="1:2" ht="20.100000000000001" customHeight="1">
      <c r="A35" s="63" t="s">
        <v>1232</v>
      </c>
      <c r="B35" s="61"/>
    </row>
    <row r="36" spans="1:2" ht="20.100000000000001" customHeight="1">
      <c r="A36" s="63" t="s">
        <v>1233</v>
      </c>
      <c r="B36" s="61"/>
    </row>
    <row r="37" spans="1:2" s="52" customFormat="1" ht="20.100000000000001" customHeight="1">
      <c r="A37" s="63" t="s">
        <v>1234</v>
      </c>
      <c r="B37" s="59">
        <f>B38+B51+B55+B56+B62+B66+B70+B74+B80</f>
        <v>58483</v>
      </c>
    </row>
    <row r="38" spans="1:2" ht="20.100000000000001" customHeight="1">
      <c r="A38" s="64" t="s">
        <v>1235</v>
      </c>
      <c r="B38" s="61">
        <f>SUM(B39:B50)</f>
        <v>58147</v>
      </c>
    </row>
    <row r="39" spans="1:2" ht="20.100000000000001" customHeight="1">
      <c r="A39" s="64" t="s">
        <v>1236</v>
      </c>
      <c r="B39" s="61">
        <v>48031</v>
      </c>
    </row>
    <row r="40" spans="1:2" ht="20.100000000000001" customHeight="1">
      <c r="A40" s="64" t="s">
        <v>1237</v>
      </c>
      <c r="B40" s="61"/>
    </row>
    <row r="41" spans="1:2" ht="20.100000000000001" customHeight="1">
      <c r="A41" s="64" t="s">
        <v>1238</v>
      </c>
      <c r="B41" s="61"/>
    </row>
    <row r="42" spans="1:2" ht="20.100000000000001" customHeight="1">
      <c r="A42" s="64" t="s">
        <v>1239</v>
      </c>
      <c r="B42" s="61"/>
    </row>
    <row r="43" spans="1:2" ht="20.100000000000001" customHeight="1">
      <c r="A43" s="64" t="s">
        <v>1240</v>
      </c>
      <c r="B43" s="61"/>
    </row>
    <row r="44" spans="1:2" ht="20.100000000000001" customHeight="1">
      <c r="A44" s="64" t="s">
        <v>1241</v>
      </c>
      <c r="B44" s="61"/>
    </row>
    <row r="45" spans="1:2" ht="20.100000000000001" customHeight="1">
      <c r="A45" s="64" t="s">
        <v>1242</v>
      </c>
      <c r="B45" s="61">
        <v>2745</v>
      </c>
    </row>
    <row r="46" spans="1:2" ht="20.100000000000001" customHeight="1">
      <c r="A46" s="64" t="s">
        <v>1243</v>
      </c>
      <c r="B46" s="61"/>
    </row>
    <row r="47" spans="1:2" ht="20.100000000000001" customHeight="1">
      <c r="A47" s="64" t="s">
        <v>1244</v>
      </c>
      <c r="B47" s="61"/>
    </row>
    <row r="48" spans="1:2" ht="20.100000000000001" customHeight="1">
      <c r="A48" s="64" t="s">
        <v>1245</v>
      </c>
      <c r="B48" s="61"/>
    </row>
    <row r="49" spans="1:2" ht="20.100000000000001" customHeight="1">
      <c r="A49" s="64" t="s">
        <v>1246</v>
      </c>
      <c r="B49" s="61"/>
    </row>
    <row r="50" spans="1:2" ht="20.100000000000001" customHeight="1">
      <c r="A50" s="63" t="s">
        <v>1247</v>
      </c>
      <c r="B50" s="61">
        <v>7371</v>
      </c>
    </row>
    <row r="51" spans="1:2" ht="20.100000000000001" customHeight="1">
      <c r="A51" s="64" t="s">
        <v>1248</v>
      </c>
      <c r="B51" s="61">
        <f>SUM(B52:B54)</f>
        <v>0</v>
      </c>
    </row>
    <row r="52" spans="1:2" ht="20.100000000000001" customHeight="1">
      <c r="A52" s="64" t="s">
        <v>1236</v>
      </c>
      <c r="B52" s="61"/>
    </row>
    <row r="53" spans="1:2" ht="20.100000000000001" customHeight="1">
      <c r="A53" s="64" t="s">
        <v>1237</v>
      </c>
      <c r="B53" s="61"/>
    </row>
    <row r="54" spans="1:2" ht="20.100000000000001" customHeight="1">
      <c r="A54" s="63" t="s">
        <v>1249</v>
      </c>
      <c r="B54" s="61"/>
    </row>
    <row r="55" spans="1:2" ht="20.100000000000001" customHeight="1">
      <c r="A55" s="63" t="s">
        <v>1250</v>
      </c>
      <c r="B55" s="61">
        <v>36</v>
      </c>
    </row>
    <row r="56" spans="1:2" ht="20.100000000000001" customHeight="1">
      <c r="A56" s="64" t="s">
        <v>1251</v>
      </c>
      <c r="B56" s="61">
        <f>SUM(B57:B61)</f>
        <v>300</v>
      </c>
    </row>
    <row r="57" spans="1:2" ht="20.100000000000001" customHeight="1">
      <c r="A57" s="64" t="s">
        <v>1252</v>
      </c>
      <c r="B57" s="61"/>
    </row>
    <row r="58" spans="1:2" ht="20.100000000000001" customHeight="1">
      <c r="A58" s="64" t="s">
        <v>1253</v>
      </c>
      <c r="B58" s="61"/>
    </row>
    <row r="59" spans="1:2" ht="20.100000000000001" customHeight="1">
      <c r="A59" s="64" t="s">
        <v>1254</v>
      </c>
      <c r="B59" s="61"/>
    </row>
    <row r="60" spans="1:2" ht="20.100000000000001" customHeight="1">
      <c r="A60" s="64" t="s">
        <v>1255</v>
      </c>
      <c r="B60" s="61"/>
    </row>
    <row r="61" spans="1:2" ht="20.100000000000001" customHeight="1">
      <c r="A61" s="63" t="s">
        <v>1256</v>
      </c>
      <c r="B61" s="61">
        <v>300</v>
      </c>
    </row>
    <row r="62" spans="1:2" ht="20.100000000000001" customHeight="1">
      <c r="A62" s="63" t="s">
        <v>1257</v>
      </c>
      <c r="B62" s="61">
        <f>SUM(B63:B65)</f>
        <v>0</v>
      </c>
    </row>
    <row r="63" spans="1:2" ht="20.100000000000001" customHeight="1">
      <c r="A63" s="63" t="s">
        <v>1258</v>
      </c>
      <c r="B63" s="61"/>
    </row>
    <row r="64" spans="1:2" ht="20.100000000000001" customHeight="1">
      <c r="A64" s="63" t="s">
        <v>1259</v>
      </c>
      <c r="B64" s="61"/>
    </row>
    <row r="65" spans="1:2" ht="20.100000000000001" customHeight="1">
      <c r="A65" s="63" t="s">
        <v>1260</v>
      </c>
      <c r="B65" s="61"/>
    </row>
    <row r="66" spans="1:2" ht="20.100000000000001" customHeight="1">
      <c r="A66" s="62" t="s">
        <v>1261</v>
      </c>
      <c r="B66" s="61">
        <f>SUM(B67:B69)</f>
        <v>0</v>
      </c>
    </row>
    <row r="67" spans="1:2" ht="20.100000000000001" customHeight="1">
      <c r="A67" s="62" t="s">
        <v>1236</v>
      </c>
      <c r="B67" s="61"/>
    </row>
    <row r="68" spans="1:2" ht="20.100000000000001" customHeight="1">
      <c r="A68" s="62" t="s">
        <v>1237</v>
      </c>
      <c r="B68" s="61"/>
    </row>
    <row r="69" spans="1:2" ht="20.100000000000001" customHeight="1">
      <c r="A69" s="63" t="s">
        <v>1262</v>
      </c>
      <c r="B69" s="61"/>
    </row>
    <row r="70" spans="1:2" ht="20.100000000000001" customHeight="1">
      <c r="A70" s="62" t="s">
        <v>1263</v>
      </c>
      <c r="B70" s="61">
        <f>SUM(B71:B73)</f>
        <v>0</v>
      </c>
    </row>
    <row r="71" spans="1:2" ht="20.100000000000001" customHeight="1">
      <c r="A71" s="65" t="s">
        <v>1236</v>
      </c>
      <c r="B71" s="61"/>
    </row>
    <row r="72" spans="1:2" ht="20.100000000000001" customHeight="1">
      <c r="A72" s="65" t="s">
        <v>1237</v>
      </c>
      <c r="B72" s="61"/>
    </row>
    <row r="73" spans="1:2" ht="20.100000000000001" customHeight="1">
      <c r="A73" s="65" t="s">
        <v>1264</v>
      </c>
      <c r="B73" s="61"/>
    </row>
    <row r="74" spans="1:2" ht="20.100000000000001" customHeight="1">
      <c r="A74" s="65" t="s">
        <v>1265</v>
      </c>
      <c r="B74" s="61">
        <f>SUM(B75:B79)</f>
        <v>0</v>
      </c>
    </row>
    <row r="75" spans="1:2" ht="20.100000000000001" customHeight="1">
      <c r="A75" s="65" t="s">
        <v>1252</v>
      </c>
      <c r="B75" s="61"/>
    </row>
    <row r="76" spans="1:2" ht="20.100000000000001" customHeight="1">
      <c r="A76" s="65" t="s">
        <v>1253</v>
      </c>
      <c r="B76" s="61"/>
    </row>
    <row r="77" spans="1:2" ht="20.100000000000001" customHeight="1">
      <c r="A77" s="65" t="s">
        <v>1254</v>
      </c>
      <c r="B77" s="61"/>
    </row>
    <row r="78" spans="1:2" ht="20.100000000000001" customHeight="1">
      <c r="A78" s="65" t="s">
        <v>1255</v>
      </c>
      <c r="B78" s="61"/>
    </row>
    <row r="79" spans="1:2" ht="20.100000000000001" customHeight="1">
      <c r="A79" s="65" t="s">
        <v>1266</v>
      </c>
      <c r="B79" s="61"/>
    </row>
    <row r="80" spans="1:2" ht="20.100000000000001" customHeight="1">
      <c r="A80" s="65" t="s">
        <v>1267</v>
      </c>
      <c r="B80" s="61">
        <f>SUM(B81:B82)</f>
        <v>0</v>
      </c>
    </row>
    <row r="81" spans="1:2" ht="20.100000000000001" customHeight="1">
      <c r="A81" s="65" t="s">
        <v>1258</v>
      </c>
      <c r="B81" s="61"/>
    </row>
    <row r="82" spans="1:2" ht="20.100000000000001" customHeight="1">
      <c r="A82" s="65" t="s">
        <v>1268</v>
      </c>
      <c r="B82" s="61"/>
    </row>
    <row r="83" spans="1:2" ht="20.100000000000001" customHeight="1">
      <c r="A83" s="65" t="s">
        <v>1269</v>
      </c>
      <c r="B83" s="61">
        <f>B84+B89+B94+B99+B102</f>
        <v>0</v>
      </c>
    </row>
    <row r="84" spans="1:2" ht="20.100000000000001" customHeight="1">
      <c r="A84" s="65" t="s">
        <v>1270</v>
      </c>
      <c r="B84" s="61">
        <f>SUM(B85:B88)</f>
        <v>0</v>
      </c>
    </row>
    <row r="85" spans="1:2" ht="20.100000000000001" customHeight="1">
      <c r="A85" s="65" t="s">
        <v>1221</v>
      </c>
      <c r="B85" s="61"/>
    </row>
    <row r="86" spans="1:2" ht="20.100000000000001" customHeight="1">
      <c r="A86" s="65" t="s">
        <v>1271</v>
      </c>
      <c r="B86" s="61"/>
    </row>
    <row r="87" spans="1:2" ht="20.100000000000001" customHeight="1">
      <c r="A87" s="65" t="s">
        <v>1272</v>
      </c>
      <c r="B87" s="61"/>
    </row>
    <row r="88" spans="1:2" ht="20.100000000000001" customHeight="1">
      <c r="A88" s="65" t="s">
        <v>1273</v>
      </c>
      <c r="B88" s="61"/>
    </row>
    <row r="89" spans="1:2" ht="20.100000000000001" customHeight="1">
      <c r="A89" s="65" t="s">
        <v>1274</v>
      </c>
      <c r="B89" s="61">
        <f>SUM(B90:B93)</f>
        <v>0</v>
      </c>
    </row>
    <row r="90" spans="1:2" ht="20.100000000000001" customHeight="1">
      <c r="A90" s="65" t="s">
        <v>1221</v>
      </c>
      <c r="B90" s="61"/>
    </row>
    <row r="91" spans="1:2" ht="20.100000000000001" customHeight="1">
      <c r="A91" s="65" t="s">
        <v>1271</v>
      </c>
      <c r="B91" s="61"/>
    </row>
    <row r="92" spans="1:2" ht="20.100000000000001" customHeight="1">
      <c r="A92" s="65" t="s">
        <v>1275</v>
      </c>
      <c r="B92" s="61"/>
    </row>
    <row r="93" spans="1:2" ht="20.100000000000001" customHeight="1">
      <c r="A93" s="65" t="s">
        <v>1276</v>
      </c>
      <c r="B93" s="61"/>
    </row>
    <row r="94" spans="1:2" ht="20.100000000000001" customHeight="1">
      <c r="A94" s="65" t="s">
        <v>1277</v>
      </c>
      <c r="B94" s="61">
        <f>SUM(B95:B98)</f>
        <v>0</v>
      </c>
    </row>
    <row r="95" spans="1:2" ht="20.100000000000001" customHeight="1">
      <c r="A95" s="65" t="s">
        <v>1278</v>
      </c>
      <c r="B95" s="61"/>
    </row>
    <row r="96" spans="1:2" ht="20.100000000000001" customHeight="1">
      <c r="A96" s="65" t="s">
        <v>1279</v>
      </c>
      <c r="B96" s="61"/>
    </row>
    <row r="97" spans="1:2" ht="20.100000000000001" customHeight="1">
      <c r="A97" s="65" t="s">
        <v>1280</v>
      </c>
      <c r="B97" s="61"/>
    </row>
    <row r="98" spans="1:2" ht="20.100000000000001" customHeight="1">
      <c r="A98" s="65" t="s">
        <v>1281</v>
      </c>
      <c r="B98" s="61"/>
    </row>
    <row r="99" spans="1:2" ht="20.100000000000001" customHeight="1">
      <c r="A99" s="65" t="s">
        <v>1282</v>
      </c>
      <c r="B99" s="61">
        <f>SUM(B100:B101)</f>
        <v>0</v>
      </c>
    </row>
    <row r="100" spans="1:2" ht="20.100000000000001" customHeight="1">
      <c r="A100" s="65" t="s">
        <v>1221</v>
      </c>
      <c r="B100" s="61"/>
    </row>
    <row r="101" spans="1:2" ht="20.100000000000001" customHeight="1">
      <c r="A101" s="65" t="s">
        <v>1283</v>
      </c>
      <c r="B101" s="61"/>
    </row>
    <row r="102" spans="1:2" ht="20.100000000000001" customHeight="1">
      <c r="A102" s="65" t="s">
        <v>1284</v>
      </c>
      <c r="B102" s="61">
        <f>SUM(B103:B106)</f>
        <v>0</v>
      </c>
    </row>
    <row r="103" spans="1:2" ht="20.100000000000001" customHeight="1">
      <c r="A103" s="65" t="s">
        <v>1278</v>
      </c>
      <c r="B103" s="61"/>
    </row>
    <row r="104" spans="1:2" ht="20.100000000000001" customHeight="1">
      <c r="A104" s="65" t="s">
        <v>1279</v>
      </c>
      <c r="B104" s="61"/>
    </row>
    <row r="105" spans="1:2" ht="20.100000000000001" customHeight="1">
      <c r="A105" s="65" t="s">
        <v>1280</v>
      </c>
      <c r="B105" s="61"/>
    </row>
    <row r="106" spans="1:2" ht="20.100000000000001" customHeight="1">
      <c r="A106" s="65" t="s">
        <v>1285</v>
      </c>
      <c r="B106" s="61"/>
    </row>
    <row r="107" spans="1:2" ht="20.100000000000001" customHeight="1">
      <c r="A107" s="65" t="s">
        <v>1286</v>
      </c>
      <c r="B107" s="61">
        <f>B108+B113+B118+B123+B132+B139+B148+B151+B154+B155</f>
        <v>0</v>
      </c>
    </row>
    <row r="108" spans="1:2" ht="20.100000000000001" customHeight="1">
      <c r="A108" s="65" t="s">
        <v>1287</v>
      </c>
      <c r="B108" s="61">
        <f>SUM(B109:B112)</f>
        <v>0</v>
      </c>
    </row>
    <row r="109" spans="1:2" ht="20.100000000000001" customHeight="1">
      <c r="A109" s="65" t="s">
        <v>1288</v>
      </c>
      <c r="B109" s="61"/>
    </row>
    <row r="110" spans="1:2" ht="20.100000000000001" customHeight="1">
      <c r="A110" s="65" t="s">
        <v>1289</v>
      </c>
      <c r="B110" s="61"/>
    </row>
    <row r="111" spans="1:2" ht="20.100000000000001" customHeight="1">
      <c r="A111" s="65" t="s">
        <v>1290</v>
      </c>
      <c r="B111" s="61"/>
    </row>
    <row r="112" spans="1:2" ht="20.100000000000001" customHeight="1">
      <c r="A112" s="65" t="s">
        <v>1291</v>
      </c>
      <c r="B112" s="61"/>
    </row>
    <row r="113" spans="1:2" ht="20.100000000000001" customHeight="1">
      <c r="A113" s="65" t="s">
        <v>1292</v>
      </c>
      <c r="B113" s="61">
        <f>SUM(B114:B117)</f>
        <v>0</v>
      </c>
    </row>
    <row r="114" spans="1:2" ht="20.100000000000001" customHeight="1">
      <c r="A114" s="65" t="s">
        <v>1290</v>
      </c>
      <c r="B114" s="61"/>
    </row>
    <row r="115" spans="1:2" ht="20.100000000000001" customHeight="1">
      <c r="A115" s="65" t="s">
        <v>1293</v>
      </c>
      <c r="B115" s="61"/>
    </row>
    <row r="116" spans="1:2" ht="20.100000000000001" customHeight="1">
      <c r="A116" s="65" t="s">
        <v>1294</v>
      </c>
      <c r="B116" s="61"/>
    </row>
    <row r="117" spans="1:2" ht="20.100000000000001" customHeight="1">
      <c r="A117" s="65" t="s">
        <v>1295</v>
      </c>
      <c r="B117" s="61"/>
    </row>
    <row r="118" spans="1:2" ht="20.100000000000001" customHeight="1">
      <c r="A118" s="65" t="s">
        <v>1296</v>
      </c>
      <c r="B118" s="61">
        <f>SUM(B119:B122)</f>
        <v>0</v>
      </c>
    </row>
    <row r="119" spans="1:2" ht="20.100000000000001" customHeight="1">
      <c r="A119" s="65" t="s">
        <v>1297</v>
      </c>
      <c r="B119" s="61"/>
    </row>
    <row r="120" spans="1:2" ht="20.100000000000001" customHeight="1">
      <c r="A120" s="65" t="s">
        <v>1298</v>
      </c>
      <c r="B120" s="61"/>
    </row>
    <row r="121" spans="1:2" ht="20.100000000000001" customHeight="1">
      <c r="A121" s="65" t="s">
        <v>1299</v>
      </c>
      <c r="B121" s="61"/>
    </row>
    <row r="122" spans="1:2" ht="20.100000000000001" customHeight="1">
      <c r="A122" s="65" t="s">
        <v>1300</v>
      </c>
      <c r="B122" s="61"/>
    </row>
    <row r="123" spans="1:2" ht="20.100000000000001" customHeight="1">
      <c r="A123" s="65" t="s">
        <v>1301</v>
      </c>
      <c r="B123" s="61">
        <f>SUM(B124:B131)</f>
        <v>0</v>
      </c>
    </row>
    <row r="124" spans="1:2" ht="20.100000000000001" customHeight="1">
      <c r="A124" s="65" t="s">
        <v>1302</v>
      </c>
      <c r="B124" s="61"/>
    </row>
    <row r="125" spans="1:2" ht="20.100000000000001" customHeight="1">
      <c r="A125" s="65" t="s">
        <v>1303</v>
      </c>
      <c r="B125" s="61"/>
    </row>
    <row r="126" spans="1:2" ht="20.100000000000001" customHeight="1">
      <c r="A126" s="65" t="s">
        <v>1304</v>
      </c>
      <c r="B126" s="61"/>
    </row>
    <row r="127" spans="1:2" ht="20.100000000000001" customHeight="1">
      <c r="A127" s="65" t="s">
        <v>1305</v>
      </c>
      <c r="B127" s="61"/>
    </row>
    <row r="128" spans="1:2" ht="20.100000000000001" customHeight="1">
      <c r="A128" s="65" t="s">
        <v>1306</v>
      </c>
      <c r="B128" s="61"/>
    </row>
    <row r="129" spans="1:2" ht="20.100000000000001" customHeight="1">
      <c r="A129" s="65" t="s">
        <v>1307</v>
      </c>
      <c r="B129" s="61"/>
    </row>
    <row r="130" spans="1:2" ht="20.100000000000001" customHeight="1">
      <c r="A130" s="65" t="s">
        <v>1308</v>
      </c>
      <c r="B130" s="61"/>
    </row>
    <row r="131" spans="1:2" ht="20.100000000000001" customHeight="1">
      <c r="A131" s="65" t="s">
        <v>1309</v>
      </c>
      <c r="B131" s="61"/>
    </row>
    <row r="132" spans="1:2" ht="20.100000000000001" customHeight="1">
      <c r="A132" s="65" t="s">
        <v>1310</v>
      </c>
      <c r="B132" s="61">
        <f>SUM(B133:B138)</f>
        <v>0</v>
      </c>
    </row>
    <row r="133" spans="1:2" ht="20.100000000000001" customHeight="1">
      <c r="A133" s="65" t="s">
        <v>1311</v>
      </c>
      <c r="B133" s="61"/>
    </row>
    <row r="134" spans="1:2" ht="20.100000000000001" customHeight="1">
      <c r="A134" s="65" t="s">
        <v>1312</v>
      </c>
      <c r="B134" s="61"/>
    </row>
    <row r="135" spans="1:2" ht="20.100000000000001" customHeight="1">
      <c r="A135" s="65" t="s">
        <v>1313</v>
      </c>
      <c r="B135" s="61"/>
    </row>
    <row r="136" spans="1:2" ht="20.100000000000001" customHeight="1">
      <c r="A136" s="65" t="s">
        <v>1314</v>
      </c>
      <c r="B136" s="61"/>
    </row>
    <row r="137" spans="1:2" ht="20.100000000000001" customHeight="1">
      <c r="A137" s="65" t="s">
        <v>1315</v>
      </c>
      <c r="B137" s="61"/>
    </row>
    <row r="138" spans="1:2" ht="20.100000000000001" customHeight="1">
      <c r="A138" s="65" t="s">
        <v>1316</v>
      </c>
      <c r="B138" s="61"/>
    </row>
    <row r="139" spans="1:2" ht="20.100000000000001" customHeight="1">
      <c r="A139" s="65" t="s">
        <v>1317</v>
      </c>
      <c r="B139" s="61">
        <f>SUM(B140:B147)</f>
        <v>0</v>
      </c>
    </row>
    <row r="140" spans="1:2" ht="20.100000000000001" customHeight="1">
      <c r="A140" s="65" t="s">
        <v>1318</v>
      </c>
      <c r="B140" s="61"/>
    </row>
    <row r="141" spans="1:2" ht="20.100000000000001" customHeight="1">
      <c r="A141" s="65" t="s">
        <v>1319</v>
      </c>
      <c r="B141" s="61"/>
    </row>
    <row r="142" spans="1:2" ht="20.100000000000001" customHeight="1">
      <c r="A142" s="65" t="s">
        <v>1320</v>
      </c>
      <c r="B142" s="61"/>
    </row>
    <row r="143" spans="1:2" ht="20.100000000000001" customHeight="1">
      <c r="A143" s="65" t="s">
        <v>1321</v>
      </c>
      <c r="B143" s="61"/>
    </row>
    <row r="144" spans="1:2" ht="20.100000000000001" customHeight="1">
      <c r="A144" s="65" t="s">
        <v>1322</v>
      </c>
      <c r="B144" s="61"/>
    </row>
    <row r="145" spans="1:2" ht="20.100000000000001" customHeight="1">
      <c r="A145" s="65" t="s">
        <v>1323</v>
      </c>
      <c r="B145" s="61"/>
    </row>
    <row r="146" spans="1:2" ht="20.100000000000001" customHeight="1">
      <c r="A146" s="65" t="s">
        <v>1324</v>
      </c>
      <c r="B146" s="61"/>
    </row>
    <row r="147" spans="1:2" ht="20.100000000000001" customHeight="1">
      <c r="A147" s="65" t="s">
        <v>1325</v>
      </c>
      <c r="B147" s="61"/>
    </row>
    <row r="148" spans="1:2" ht="20.100000000000001" customHeight="1">
      <c r="A148" s="65" t="s">
        <v>1326</v>
      </c>
      <c r="B148" s="61">
        <f>SUM(B149:B150)</f>
        <v>0</v>
      </c>
    </row>
    <row r="149" spans="1:2" ht="20.100000000000001" customHeight="1">
      <c r="A149" s="65" t="s">
        <v>1288</v>
      </c>
      <c r="B149" s="61"/>
    </row>
    <row r="150" spans="1:2" ht="20.100000000000001" customHeight="1">
      <c r="A150" s="65" t="s">
        <v>1327</v>
      </c>
      <c r="B150" s="61"/>
    </row>
    <row r="151" spans="1:2" ht="20.100000000000001" customHeight="1">
      <c r="A151" s="65" t="s">
        <v>1328</v>
      </c>
      <c r="B151" s="61">
        <f>SUM(B152:B153)</f>
        <v>0</v>
      </c>
    </row>
    <row r="152" spans="1:2" ht="20.100000000000001" customHeight="1">
      <c r="A152" s="65" t="s">
        <v>1288</v>
      </c>
      <c r="B152" s="61"/>
    </row>
    <row r="153" spans="1:2" ht="20.100000000000001" customHeight="1">
      <c r="A153" s="65" t="s">
        <v>1329</v>
      </c>
      <c r="B153" s="61"/>
    </row>
    <row r="154" spans="1:2" ht="20.100000000000001" customHeight="1">
      <c r="A154" s="65" t="s">
        <v>1330</v>
      </c>
      <c r="B154" s="61"/>
    </row>
    <row r="155" spans="1:2" ht="20.100000000000001" customHeight="1">
      <c r="A155" s="65" t="s">
        <v>1331</v>
      </c>
      <c r="B155" s="61">
        <f>SUM(B156:B158)</f>
        <v>0</v>
      </c>
    </row>
    <row r="156" spans="1:2" ht="20.100000000000001" customHeight="1">
      <c r="A156" s="65" t="s">
        <v>1297</v>
      </c>
      <c r="B156" s="61"/>
    </row>
    <row r="157" spans="1:2" ht="20.100000000000001" customHeight="1">
      <c r="A157" s="65" t="s">
        <v>1299</v>
      </c>
      <c r="B157" s="61"/>
    </row>
    <row r="158" spans="1:2" ht="20.100000000000001" customHeight="1">
      <c r="A158" s="65" t="s">
        <v>1332</v>
      </c>
      <c r="B158" s="61"/>
    </row>
    <row r="159" spans="1:2" ht="20.100000000000001" customHeight="1">
      <c r="A159" s="65" t="s">
        <v>1333</v>
      </c>
      <c r="B159" s="61">
        <f>B160</f>
        <v>0</v>
      </c>
    </row>
    <row r="160" spans="1:2" ht="20.100000000000001" customHeight="1">
      <c r="A160" s="65" t="s">
        <v>1334</v>
      </c>
      <c r="B160" s="61">
        <f>SUM(B161:B162)</f>
        <v>0</v>
      </c>
    </row>
    <row r="161" spans="1:2" ht="20.100000000000001" customHeight="1">
      <c r="A161" s="65" t="s">
        <v>1335</v>
      </c>
      <c r="B161" s="61"/>
    </row>
    <row r="162" spans="1:2" ht="20.100000000000001" customHeight="1">
      <c r="A162" s="65" t="s">
        <v>1336</v>
      </c>
      <c r="B162" s="61"/>
    </row>
    <row r="163" spans="1:2" ht="20.100000000000001" customHeight="1">
      <c r="A163" s="65" t="s">
        <v>1337</v>
      </c>
      <c r="B163" s="61">
        <f>B164+B165+B174</f>
        <v>1707</v>
      </c>
    </row>
    <row r="164" spans="1:2" ht="20.100000000000001" customHeight="1">
      <c r="A164" s="65" t="s">
        <v>1338</v>
      </c>
      <c r="B164" s="61"/>
    </row>
    <row r="165" spans="1:2" ht="20.100000000000001" customHeight="1">
      <c r="A165" s="65" t="s">
        <v>1339</v>
      </c>
      <c r="B165" s="61">
        <f>SUM(B166:B173)</f>
        <v>10</v>
      </c>
    </row>
    <row r="166" spans="1:2" ht="20.100000000000001" customHeight="1">
      <c r="A166" s="65" t="s">
        <v>1340</v>
      </c>
      <c r="B166" s="61"/>
    </row>
    <row r="167" spans="1:2" ht="20.100000000000001" customHeight="1">
      <c r="A167" s="65" t="s">
        <v>1341</v>
      </c>
      <c r="B167" s="61"/>
    </row>
    <row r="168" spans="1:2" ht="20.100000000000001" customHeight="1">
      <c r="A168" s="65" t="s">
        <v>1342</v>
      </c>
      <c r="B168" s="61">
        <v>10</v>
      </c>
    </row>
    <row r="169" spans="1:2" ht="20.100000000000001" customHeight="1">
      <c r="A169" s="65" t="s">
        <v>1343</v>
      </c>
      <c r="B169" s="61"/>
    </row>
    <row r="170" spans="1:2" ht="20.100000000000001" customHeight="1">
      <c r="A170" s="65" t="s">
        <v>1344</v>
      </c>
      <c r="B170" s="61"/>
    </row>
    <row r="171" spans="1:2" ht="20.100000000000001" customHeight="1">
      <c r="A171" s="65" t="s">
        <v>1345</v>
      </c>
      <c r="B171" s="61"/>
    </row>
    <row r="172" spans="1:2" ht="20.100000000000001" customHeight="1">
      <c r="A172" s="65" t="s">
        <v>1346</v>
      </c>
      <c r="B172" s="61"/>
    </row>
    <row r="173" spans="1:2" ht="20.100000000000001" customHeight="1">
      <c r="A173" s="65" t="s">
        <v>1347</v>
      </c>
      <c r="B173" s="61"/>
    </row>
    <row r="174" spans="1:2" ht="20.100000000000001" customHeight="1">
      <c r="A174" s="65" t="s">
        <v>1348</v>
      </c>
      <c r="B174" s="61">
        <f>SUM(B175:B184)</f>
        <v>1697</v>
      </c>
    </row>
    <row r="175" spans="1:2" ht="20.100000000000001" customHeight="1">
      <c r="A175" s="65" t="s">
        <v>1349</v>
      </c>
      <c r="B175" s="61">
        <v>825</v>
      </c>
    </row>
    <row r="176" spans="1:2" ht="20.100000000000001" customHeight="1">
      <c r="A176" s="65" t="s">
        <v>1350</v>
      </c>
      <c r="B176" s="61">
        <v>820</v>
      </c>
    </row>
    <row r="177" spans="1:2" ht="20.100000000000001" customHeight="1">
      <c r="A177" s="65" t="s">
        <v>1351</v>
      </c>
      <c r="B177" s="61">
        <v>10</v>
      </c>
    </row>
    <row r="178" spans="1:2" ht="20.100000000000001" customHeight="1">
      <c r="A178" s="65" t="s">
        <v>1352</v>
      </c>
      <c r="B178" s="61"/>
    </row>
    <row r="179" spans="1:2" ht="20.100000000000001" customHeight="1">
      <c r="A179" s="65" t="s">
        <v>1353</v>
      </c>
      <c r="B179" s="61">
        <v>42</v>
      </c>
    </row>
    <row r="180" spans="1:2" ht="20.100000000000001" customHeight="1">
      <c r="A180" s="65" t="s">
        <v>1354</v>
      </c>
      <c r="B180" s="61"/>
    </row>
    <row r="181" spans="1:2" ht="20.100000000000001" customHeight="1">
      <c r="A181" s="65" t="s">
        <v>1355</v>
      </c>
      <c r="B181" s="61"/>
    </row>
    <row r="182" spans="1:2" ht="20.100000000000001" customHeight="1">
      <c r="A182" s="65" t="s">
        <v>1356</v>
      </c>
      <c r="B182" s="61"/>
    </row>
    <row r="183" spans="1:2" ht="20.100000000000001" customHeight="1">
      <c r="A183" s="65" t="s">
        <v>1357</v>
      </c>
      <c r="B183" s="61"/>
    </row>
    <row r="184" spans="1:2" ht="20.100000000000001" customHeight="1">
      <c r="A184" s="65" t="s">
        <v>1358</v>
      </c>
      <c r="B184" s="61"/>
    </row>
    <row r="185" spans="1:2" ht="20.100000000000001" customHeight="1">
      <c r="A185" s="65" t="s">
        <v>1359</v>
      </c>
      <c r="B185" s="61">
        <f>SUM(B186:B191)</f>
        <v>0</v>
      </c>
    </row>
    <row r="186" spans="1:2" ht="20.100000000000001" customHeight="1">
      <c r="A186" s="65" t="s">
        <v>1360</v>
      </c>
      <c r="B186" s="61"/>
    </row>
    <row r="187" spans="1:2" ht="20.100000000000001" customHeight="1">
      <c r="A187" s="65" t="s">
        <v>1361</v>
      </c>
      <c r="B187" s="61"/>
    </row>
    <row r="188" spans="1:2" ht="20.100000000000001" customHeight="1">
      <c r="A188" s="65" t="s">
        <v>1362</v>
      </c>
      <c r="B188" s="61"/>
    </row>
    <row r="189" spans="1:2" ht="20.100000000000001" customHeight="1">
      <c r="A189" s="65" t="s">
        <v>1363</v>
      </c>
      <c r="B189" s="61"/>
    </row>
    <row r="190" spans="1:2" ht="20.100000000000001" customHeight="1">
      <c r="A190" s="65" t="s">
        <v>1364</v>
      </c>
      <c r="B190" s="61"/>
    </row>
    <row r="191" spans="1:2" ht="20.100000000000001" customHeight="1">
      <c r="A191" s="65" t="s">
        <v>1365</v>
      </c>
      <c r="B191" s="61"/>
    </row>
    <row r="192" spans="1:2" ht="20.100000000000001" customHeight="1">
      <c r="A192" s="65" t="s">
        <v>1366</v>
      </c>
      <c r="B192" s="61">
        <f>SUM(B193:B198)</f>
        <v>1210</v>
      </c>
    </row>
    <row r="193" spans="1:2" ht="20.100000000000001" customHeight="1">
      <c r="A193" s="65" t="s">
        <v>1367</v>
      </c>
      <c r="B193" s="61"/>
    </row>
    <row r="194" spans="1:2" ht="20.100000000000001" customHeight="1">
      <c r="A194" s="65" t="s">
        <v>1368</v>
      </c>
      <c r="B194" s="61"/>
    </row>
    <row r="195" spans="1:2" ht="20.100000000000001" customHeight="1">
      <c r="A195" s="65" t="s">
        <v>1362</v>
      </c>
      <c r="B195" s="61"/>
    </row>
    <row r="196" spans="1:2" ht="20.100000000000001" customHeight="1">
      <c r="A196" s="65" t="s">
        <v>1363</v>
      </c>
      <c r="B196" s="61">
        <v>1210</v>
      </c>
    </row>
    <row r="197" spans="1:2" ht="20.100000000000001" customHeight="1">
      <c r="A197" s="65" t="s">
        <v>1369</v>
      </c>
      <c r="B197" s="61"/>
    </row>
    <row r="198" spans="1:2" ht="20.100000000000001" customHeight="1">
      <c r="A198" s="65" t="s">
        <v>1370</v>
      </c>
      <c r="B198" s="61"/>
    </row>
    <row r="199" spans="1:2" ht="20.100000000000001" customHeight="1">
      <c r="A199" s="65"/>
      <c r="B199" s="61"/>
    </row>
    <row r="200" spans="1:2" ht="20.100000000000001" customHeight="1">
      <c r="A200" s="59" t="s">
        <v>56</v>
      </c>
      <c r="B200" s="59">
        <f>B5+B18+B30+B37+B83+B108+B159+B163+B185+B192</f>
        <v>64904</v>
      </c>
    </row>
    <row r="201" spans="1:2" ht="20.100000000000001" customHeight="1">
      <c r="A201" s="65" t="s">
        <v>96</v>
      </c>
      <c r="B201" s="61">
        <f>B202+B205+B206+B207+B208</f>
        <v>43749</v>
      </c>
    </row>
    <row r="202" spans="1:2" ht="20.100000000000001" customHeight="1">
      <c r="A202" s="65" t="s">
        <v>1371</v>
      </c>
      <c r="B202" s="61">
        <f>B203+B204</f>
        <v>0</v>
      </c>
    </row>
    <row r="203" spans="1:2" ht="20.100000000000001" customHeight="1">
      <c r="A203" s="65" t="s">
        <v>1372</v>
      </c>
      <c r="B203" s="61"/>
    </row>
    <row r="204" spans="1:2" ht="20.100000000000001" customHeight="1">
      <c r="A204" s="65" t="s">
        <v>1373</v>
      </c>
      <c r="B204" s="61"/>
    </row>
    <row r="205" spans="1:2" ht="20.100000000000001" customHeight="1">
      <c r="A205" s="65" t="s">
        <v>1374</v>
      </c>
      <c r="B205" s="61">
        <v>31419</v>
      </c>
    </row>
    <row r="206" spans="1:2" ht="20.100000000000001" customHeight="1">
      <c r="A206" s="65" t="s">
        <v>1375</v>
      </c>
      <c r="B206" s="61">
        <v>3330</v>
      </c>
    </row>
    <row r="207" spans="1:2" ht="20.100000000000001" customHeight="1">
      <c r="A207" s="65" t="s">
        <v>1376</v>
      </c>
      <c r="B207" s="61">
        <v>9000</v>
      </c>
    </row>
    <row r="208" spans="1:2" ht="20.100000000000001" customHeight="1">
      <c r="A208" s="65" t="s">
        <v>1377</v>
      </c>
      <c r="B208" s="61"/>
    </row>
    <row r="209" spans="1:2" ht="20.100000000000001" customHeight="1">
      <c r="A209" s="65"/>
      <c r="B209" s="61"/>
    </row>
    <row r="210" spans="1:2" ht="20.100000000000001" customHeight="1">
      <c r="A210" s="65"/>
      <c r="B210" s="61"/>
    </row>
    <row r="211" spans="1:2" ht="20.100000000000001" customHeight="1">
      <c r="A211" s="65"/>
      <c r="B211" s="61"/>
    </row>
    <row r="212" spans="1:2" ht="20.100000000000001" customHeight="1">
      <c r="A212" s="65"/>
      <c r="B212" s="61"/>
    </row>
    <row r="213" spans="1:2" ht="20.100000000000001" customHeight="1">
      <c r="A213" s="59" t="s">
        <v>183</v>
      </c>
      <c r="B213" s="59">
        <f>B200+B201</f>
        <v>108653</v>
      </c>
    </row>
  </sheetData>
  <mergeCells count="1">
    <mergeCell ref="A2:B2"/>
  </mergeCells>
  <phoneticPr fontId="54" type="noConversion"/>
  <printOptions horizontalCentered="1"/>
  <pageMargins left="0.74791666666666701" right="0.74791666666666701" top="0.78680555555555598" bottom="0.70833333333333304" header="0" footer="0"/>
  <pageSetup paperSize="9" orientation="portrait"/>
</worksheet>
</file>

<file path=xl/worksheets/sheet14.xml><?xml version="1.0" encoding="utf-8"?>
<worksheet xmlns="http://schemas.openxmlformats.org/spreadsheetml/2006/main" xmlns:r="http://schemas.openxmlformats.org/officeDocument/2006/relationships">
  <dimension ref="A1:B214"/>
  <sheetViews>
    <sheetView showGridLines="0" showZeros="0" workbookViewId="0">
      <pane ySplit="4" topLeftCell="A5" activePane="bottomLeft" state="frozen"/>
      <selection pane="bottomLeft"/>
    </sheetView>
  </sheetViews>
  <sheetFormatPr defaultColWidth="9" defaultRowHeight="15.75"/>
  <cols>
    <col min="1" max="1" width="65.75" style="53" customWidth="1"/>
    <col min="2" max="2" width="13.875" style="54" customWidth="1"/>
    <col min="3" max="16384" width="9" style="53"/>
  </cols>
  <sheetData>
    <row r="1" spans="1:2" ht="27.75" customHeight="1">
      <c r="A1" s="55" t="s">
        <v>2804</v>
      </c>
    </row>
    <row r="2" spans="1:2" ht="27.75" customHeight="1">
      <c r="A2" s="202" t="s">
        <v>1718</v>
      </c>
      <c r="B2" s="202"/>
    </row>
    <row r="3" spans="1:2" ht="27.75" customHeight="1">
      <c r="A3" s="212" t="s">
        <v>1719</v>
      </c>
      <c r="B3" s="212"/>
    </row>
    <row r="4" spans="1:2" ht="27.75" customHeight="1">
      <c r="A4" s="56"/>
      <c r="B4" s="57" t="s">
        <v>58</v>
      </c>
    </row>
    <row r="5" spans="1:2" ht="20.100000000000001" customHeight="1">
      <c r="A5" s="58" t="s">
        <v>1204</v>
      </c>
      <c r="B5" s="59" t="s">
        <v>4</v>
      </c>
    </row>
    <row r="6" spans="1:2" ht="20.100000000000001" customHeight="1">
      <c r="A6" s="60" t="s">
        <v>1205</v>
      </c>
      <c r="B6" s="61">
        <f>B7+B12+B16</f>
        <v>0</v>
      </c>
    </row>
    <row r="7" spans="1:2" ht="20.100000000000001" customHeight="1">
      <c r="A7" s="60" t="s">
        <v>1206</v>
      </c>
      <c r="B7" s="61">
        <f>SUM(B8:B11)</f>
        <v>0</v>
      </c>
    </row>
    <row r="8" spans="1:2" ht="20.100000000000001" customHeight="1">
      <c r="A8" s="60" t="s">
        <v>1207</v>
      </c>
      <c r="B8" s="61"/>
    </row>
    <row r="9" spans="1:2" ht="20.100000000000001" customHeight="1">
      <c r="A9" s="60" t="s">
        <v>1208</v>
      </c>
      <c r="B9" s="61"/>
    </row>
    <row r="10" spans="1:2" ht="20.100000000000001" customHeight="1">
      <c r="A10" s="60" t="s">
        <v>1209</v>
      </c>
      <c r="B10" s="61"/>
    </row>
    <row r="11" spans="1:2" ht="20.100000000000001" customHeight="1">
      <c r="A11" s="60" t="s">
        <v>1210</v>
      </c>
      <c r="B11" s="61"/>
    </row>
    <row r="12" spans="1:2" ht="20.100000000000001" customHeight="1">
      <c r="A12" s="60" t="s">
        <v>1211</v>
      </c>
      <c r="B12" s="61">
        <f>SUM(B13:B15)</f>
        <v>0</v>
      </c>
    </row>
    <row r="13" spans="1:2" ht="20.100000000000001" customHeight="1">
      <c r="A13" s="60" t="s">
        <v>1212</v>
      </c>
      <c r="B13" s="61"/>
    </row>
    <row r="14" spans="1:2" ht="20.100000000000001" customHeight="1">
      <c r="A14" s="60" t="s">
        <v>1213</v>
      </c>
      <c r="B14" s="61"/>
    </row>
    <row r="15" spans="1:2" ht="20.100000000000001" customHeight="1">
      <c r="A15" s="60" t="s">
        <v>1214</v>
      </c>
      <c r="B15" s="61"/>
    </row>
    <row r="16" spans="1:2" ht="20.100000000000001" customHeight="1">
      <c r="A16" s="62" t="s">
        <v>1215</v>
      </c>
      <c r="B16" s="61">
        <f>SUM(B17:B18)</f>
        <v>0</v>
      </c>
    </row>
    <row r="17" spans="1:2" ht="20.100000000000001" customHeight="1">
      <c r="A17" s="62" t="s">
        <v>1216</v>
      </c>
      <c r="B17" s="61"/>
    </row>
    <row r="18" spans="1:2" ht="20.100000000000001" customHeight="1">
      <c r="A18" s="63" t="s">
        <v>1217</v>
      </c>
      <c r="B18" s="61"/>
    </row>
    <row r="19" spans="1:2" ht="20.100000000000001" customHeight="1">
      <c r="A19" s="60" t="s">
        <v>1218</v>
      </c>
      <c r="B19" s="61">
        <f>B20+B24+B28</f>
        <v>3504</v>
      </c>
    </row>
    <row r="20" spans="1:2" ht="20.100000000000001" customHeight="1">
      <c r="A20" s="60" t="s">
        <v>1219</v>
      </c>
      <c r="B20" s="61">
        <f>SUM(B21:B23)</f>
        <v>3484</v>
      </c>
    </row>
    <row r="21" spans="1:2" ht="20.100000000000001" customHeight="1">
      <c r="A21" s="60" t="s">
        <v>1220</v>
      </c>
      <c r="B21" s="61">
        <v>1900</v>
      </c>
    </row>
    <row r="22" spans="1:2" ht="20.100000000000001" customHeight="1">
      <c r="A22" s="60" t="s">
        <v>1221</v>
      </c>
      <c r="B22" s="61">
        <v>1584</v>
      </c>
    </row>
    <row r="23" spans="1:2" ht="20.100000000000001" customHeight="1">
      <c r="A23" s="60" t="s">
        <v>1222</v>
      </c>
      <c r="B23" s="61"/>
    </row>
    <row r="24" spans="1:2" ht="20.100000000000001" customHeight="1">
      <c r="A24" s="60" t="s">
        <v>1223</v>
      </c>
      <c r="B24" s="61">
        <f>SUM(B25:B27)</f>
        <v>20</v>
      </c>
    </row>
    <row r="25" spans="1:2" ht="20.100000000000001" customHeight="1">
      <c r="A25" s="60" t="s">
        <v>1220</v>
      </c>
      <c r="B25" s="61"/>
    </row>
    <row r="26" spans="1:2" ht="20.100000000000001" customHeight="1">
      <c r="A26" s="64" t="s">
        <v>1221</v>
      </c>
      <c r="B26" s="61">
        <v>20</v>
      </c>
    </row>
    <row r="27" spans="1:2" ht="20.100000000000001" customHeight="1">
      <c r="A27" s="60" t="s">
        <v>1224</v>
      </c>
      <c r="B27" s="61"/>
    </row>
    <row r="28" spans="1:2" ht="20.100000000000001" customHeight="1">
      <c r="A28" s="62" t="s">
        <v>1225</v>
      </c>
      <c r="B28" s="61">
        <f>SUM(B29:B30)</f>
        <v>0</v>
      </c>
    </row>
    <row r="29" spans="1:2" ht="20.100000000000001" customHeight="1">
      <c r="A29" s="62" t="s">
        <v>1221</v>
      </c>
      <c r="B29" s="61"/>
    </row>
    <row r="30" spans="1:2" ht="20.100000000000001" customHeight="1">
      <c r="A30" s="63" t="s">
        <v>1226</v>
      </c>
      <c r="B30" s="61">
        <v>0</v>
      </c>
    </row>
    <row r="31" spans="1:2" ht="20.100000000000001" customHeight="1">
      <c r="A31" s="63" t="s">
        <v>1227</v>
      </c>
      <c r="B31" s="61">
        <f>B32+B33</f>
        <v>0</v>
      </c>
    </row>
    <row r="32" spans="1:2" ht="20.100000000000001" customHeight="1">
      <c r="A32" s="63" t="s">
        <v>1228</v>
      </c>
      <c r="B32" s="61"/>
    </row>
    <row r="33" spans="1:2" ht="20.100000000000001" customHeight="1">
      <c r="A33" s="63" t="s">
        <v>1229</v>
      </c>
      <c r="B33" s="61">
        <f>SUM(B34:B37)</f>
        <v>0</v>
      </c>
    </row>
    <row r="34" spans="1:2" ht="20.100000000000001" customHeight="1">
      <c r="A34" s="63" t="s">
        <v>1230</v>
      </c>
      <c r="B34" s="61"/>
    </row>
    <row r="35" spans="1:2" ht="20.100000000000001" customHeight="1">
      <c r="A35" s="63" t="s">
        <v>1231</v>
      </c>
      <c r="B35" s="61"/>
    </row>
    <row r="36" spans="1:2" ht="20.100000000000001" customHeight="1">
      <c r="A36" s="63" t="s">
        <v>1232</v>
      </c>
      <c r="B36" s="61"/>
    </row>
    <row r="37" spans="1:2" ht="20.100000000000001" customHeight="1">
      <c r="A37" s="63" t="s">
        <v>1233</v>
      </c>
      <c r="B37" s="61"/>
    </row>
    <row r="38" spans="1:2" s="52" customFormat="1" ht="20.100000000000001" customHeight="1">
      <c r="A38" s="63" t="s">
        <v>1234</v>
      </c>
      <c r="B38" s="59">
        <f>B39+B52+B56+B57+B63+B67+B71+B75+B81</f>
        <v>58483</v>
      </c>
    </row>
    <row r="39" spans="1:2" ht="20.100000000000001" customHeight="1">
      <c r="A39" s="64" t="s">
        <v>1235</v>
      </c>
      <c r="B39" s="61">
        <f>SUM(B40:B51)</f>
        <v>58147</v>
      </c>
    </row>
    <row r="40" spans="1:2" ht="20.100000000000001" customHeight="1">
      <c r="A40" s="64" t="s">
        <v>1236</v>
      </c>
      <c r="B40" s="61">
        <v>48031</v>
      </c>
    </row>
    <row r="41" spans="1:2" ht="20.100000000000001" customHeight="1">
      <c r="A41" s="64" t="s">
        <v>1237</v>
      </c>
      <c r="B41" s="61"/>
    </row>
    <row r="42" spans="1:2" ht="20.100000000000001" customHeight="1">
      <c r="A42" s="64" t="s">
        <v>1238</v>
      </c>
      <c r="B42" s="61"/>
    </row>
    <row r="43" spans="1:2" ht="20.100000000000001" customHeight="1">
      <c r="A43" s="64" t="s">
        <v>1239</v>
      </c>
      <c r="B43" s="61"/>
    </row>
    <row r="44" spans="1:2" ht="20.100000000000001" customHeight="1">
      <c r="A44" s="64" t="s">
        <v>1240</v>
      </c>
      <c r="B44" s="61"/>
    </row>
    <row r="45" spans="1:2" ht="20.100000000000001" customHeight="1">
      <c r="A45" s="64" t="s">
        <v>1241</v>
      </c>
      <c r="B45" s="61"/>
    </row>
    <row r="46" spans="1:2" ht="20.100000000000001" customHeight="1">
      <c r="A46" s="64" t="s">
        <v>1242</v>
      </c>
      <c r="B46" s="61">
        <v>2745</v>
      </c>
    </row>
    <row r="47" spans="1:2" ht="20.100000000000001" customHeight="1">
      <c r="A47" s="64" t="s">
        <v>1243</v>
      </c>
      <c r="B47" s="61"/>
    </row>
    <row r="48" spans="1:2" ht="20.100000000000001" customHeight="1">
      <c r="A48" s="64" t="s">
        <v>1244</v>
      </c>
      <c r="B48" s="61"/>
    </row>
    <row r="49" spans="1:2" ht="20.100000000000001" customHeight="1">
      <c r="A49" s="64" t="s">
        <v>1245</v>
      </c>
      <c r="B49" s="61"/>
    </row>
    <row r="50" spans="1:2" ht="20.100000000000001" customHeight="1">
      <c r="A50" s="64" t="s">
        <v>1246</v>
      </c>
      <c r="B50" s="61"/>
    </row>
    <row r="51" spans="1:2" ht="20.100000000000001" customHeight="1">
      <c r="A51" s="63" t="s">
        <v>1247</v>
      </c>
      <c r="B51" s="61">
        <v>7371</v>
      </c>
    </row>
    <row r="52" spans="1:2" ht="20.100000000000001" customHeight="1">
      <c r="A52" s="64" t="s">
        <v>1248</v>
      </c>
      <c r="B52" s="61">
        <f>SUM(B53:B55)</f>
        <v>0</v>
      </c>
    </row>
    <row r="53" spans="1:2" ht="20.100000000000001" customHeight="1">
      <c r="A53" s="64" t="s">
        <v>1236</v>
      </c>
      <c r="B53" s="61"/>
    </row>
    <row r="54" spans="1:2" ht="20.100000000000001" customHeight="1">
      <c r="A54" s="64" t="s">
        <v>1237</v>
      </c>
      <c r="B54" s="61"/>
    </row>
    <row r="55" spans="1:2" ht="20.100000000000001" customHeight="1">
      <c r="A55" s="63" t="s">
        <v>1249</v>
      </c>
      <c r="B55" s="61"/>
    </row>
    <row r="56" spans="1:2" ht="20.100000000000001" customHeight="1">
      <c r="A56" s="63" t="s">
        <v>1250</v>
      </c>
      <c r="B56" s="61">
        <v>36</v>
      </c>
    </row>
    <row r="57" spans="1:2" ht="20.100000000000001" customHeight="1">
      <c r="A57" s="64" t="s">
        <v>1251</v>
      </c>
      <c r="B57" s="61">
        <f>SUM(B58:B62)</f>
        <v>300</v>
      </c>
    </row>
    <row r="58" spans="1:2" ht="20.100000000000001" customHeight="1">
      <c r="A58" s="64" t="s">
        <v>1252</v>
      </c>
      <c r="B58" s="61"/>
    </row>
    <row r="59" spans="1:2" ht="20.100000000000001" customHeight="1">
      <c r="A59" s="64" t="s">
        <v>1253</v>
      </c>
      <c r="B59" s="61"/>
    </row>
    <row r="60" spans="1:2" ht="20.100000000000001" customHeight="1">
      <c r="A60" s="64" t="s">
        <v>1254</v>
      </c>
      <c r="B60" s="61"/>
    </row>
    <row r="61" spans="1:2" ht="20.100000000000001" customHeight="1">
      <c r="A61" s="64" t="s">
        <v>1255</v>
      </c>
      <c r="B61" s="61"/>
    </row>
    <row r="62" spans="1:2" ht="20.100000000000001" customHeight="1">
      <c r="A62" s="63" t="s">
        <v>1256</v>
      </c>
      <c r="B62" s="61">
        <v>300</v>
      </c>
    </row>
    <row r="63" spans="1:2" ht="20.100000000000001" customHeight="1">
      <c r="A63" s="63" t="s">
        <v>1257</v>
      </c>
      <c r="B63" s="61">
        <f>SUM(B64:B66)</f>
        <v>0</v>
      </c>
    </row>
    <row r="64" spans="1:2" ht="20.100000000000001" customHeight="1">
      <c r="A64" s="63" t="s">
        <v>1258</v>
      </c>
      <c r="B64" s="61"/>
    </row>
    <row r="65" spans="1:2" ht="20.100000000000001" customHeight="1">
      <c r="A65" s="63" t="s">
        <v>1259</v>
      </c>
      <c r="B65" s="61"/>
    </row>
    <row r="66" spans="1:2" ht="20.100000000000001" customHeight="1">
      <c r="A66" s="63" t="s">
        <v>1260</v>
      </c>
      <c r="B66" s="61"/>
    </row>
    <row r="67" spans="1:2" ht="20.100000000000001" customHeight="1">
      <c r="A67" s="62" t="s">
        <v>1261</v>
      </c>
      <c r="B67" s="61">
        <f>SUM(B68:B70)</f>
        <v>0</v>
      </c>
    </row>
    <row r="68" spans="1:2" ht="20.100000000000001" customHeight="1">
      <c r="A68" s="62" t="s">
        <v>1236</v>
      </c>
      <c r="B68" s="61"/>
    </row>
    <row r="69" spans="1:2" ht="20.100000000000001" customHeight="1">
      <c r="A69" s="62" t="s">
        <v>1237</v>
      </c>
      <c r="B69" s="61"/>
    </row>
    <row r="70" spans="1:2" ht="20.100000000000001" customHeight="1">
      <c r="A70" s="63" t="s">
        <v>1262</v>
      </c>
      <c r="B70" s="61"/>
    </row>
    <row r="71" spans="1:2" ht="20.100000000000001" customHeight="1">
      <c r="A71" s="62" t="s">
        <v>1263</v>
      </c>
      <c r="B71" s="61">
        <f>SUM(B72:B74)</f>
        <v>0</v>
      </c>
    </row>
    <row r="72" spans="1:2" ht="20.100000000000001" customHeight="1">
      <c r="A72" s="65" t="s">
        <v>1236</v>
      </c>
      <c r="B72" s="61"/>
    </row>
    <row r="73" spans="1:2" ht="20.100000000000001" customHeight="1">
      <c r="A73" s="65" t="s">
        <v>1237</v>
      </c>
      <c r="B73" s="61"/>
    </row>
    <row r="74" spans="1:2" ht="20.100000000000001" customHeight="1">
      <c r="A74" s="65" t="s">
        <v>1264</v>
      </c>
      <c r="B74" s="61"/>
    </row>
    <row r="75" spans="1:2" ht="20.100000000000001" customHeight="1">
      <c r="A75" s="65" t="s">
        <v>1265</v>
      </c>
      <c r="B75" s="61">
        <f>SUM(B76:B80)</f>
        <v>0</v>
      </c>
    </row>
    <row r="76" spans="1:2" ht="20.100000000000001" customHeight="1">
      <c r="A76" s="65" t="s">
        <v>1252</v>
      </c>
      <c r="B76" s="61"/>
    </row>
    <row r="77" spans="1:2" ht="20.100000000000001" customHeight="1">
      <c r="A77" s="65" t="s">
        <v>1253</v>
      </c>
      <c r="B77" s="61"/>
    </row>
    <row r="78" spans="1:2" ht="20.100000000000001" customHeight="1">
      <c r="A78" s="65" t="s">
        <v>1254</v>
      </c>
      <c r="B78" s="61"/>
    </row>
    <row r="79" spans="1:2" ht="20.100000000000001" customHeight="1">
      <c r="A79" s="65" t="s">
        <v>1255</v>
      </c>
      <c r="B79" s="61"/>
    </row>
    <row r="80" spans="1:2" ht="20.100000000000001" customHeight="1">
      <c r="A80" s="65" t="s">
        <v>1266</v>
      </c>
      <c r="B80" s="61"/>
    </row>
    <row r="81" spans="1:2" ht="20.100000000000001" customHeight="1">
      <c r="A81" s="65" t="s">
        <v>1267</v>
      </c>
      <c r="B81" s="61">
        <f>SUM(B82:B83)</f>
        <v>0</v>
      </c>
    </row>
    <row r="82" spans="1:2" ht="20.100000000000001" customHeight="1">
      <c r="A82" s="65" t="s">
        <v>1258</v>
      </c>
      <c r="B82" s="61"/>
    </row>
    <row r="83" spans="1:2" ht="20.100000000000001" customHeight="1">
      <c r="A83" s="65" t="s">
        <v>1268</v>
      </c>
      <c r="B83" s="61"/>
    </row>
    <row r="84" spans="1:2" ht="20.100000000000001" customHeight="1">
      <c r="A84" s="65" t="s">
        <v>1269</v>
      </c>
      <c r="B84" s="61">
        <f>B85+B90+B95+B100+B103</f>
        <v>0</v>
      </c>
    </row>
    <row r="85" spans="1:2" ht="20.100000000000001" customHeight="1">
      <c r="A85" s="65" t="s">
        <v>1270</v>
      </c>
      <c r="B85" s="61">
        <f>SUM(B86:B89)</f>
        <v>0</v>
      </c>
    </row>
    <row r="86" spans="1:2" ht="20.100000000000001" customHeight="1">
      <c r="A86" s="65" t="s">
        <v>1221</v>
      </c>
      <c r="B86" s="61"/>
    </row>
    <row r="87" spans="1:2" ht="20.100000000000001" customHeight="1">
      <c r="A87" s="65" t="s">
        <v>1271</v>
      </c>
      <c r="B87" s="61"/>
    </row>
    <row r="88" spans="1:2" ht="20.100000000000001" customHeight="1">
      <c r="A88" s="65" t="s">
        <v>1272</v>
      </c>
      <c r="B88" s="61"/>
    </row>
    <row r="89" spans="1:2" ht="20.100000000000001" customHeight="1">
      <c r="A89" s="65" t="s">
        <v>1273</v>
      </c>
      <c r="B89" s="61"/>
    </row>
    <row r="90" spans="1:2" ht="20.100000000000001" customHeight="1">
      <c r="A90" s="65" t="s">
        <v>1274</v>
      </c>
      <c r="B90" s="61">
        <f>SUM(B91:B94)</f>
        <v>0</v>
      </c>
    </row>
    <row r="91" spans="1:2" ht="20.100000000000001" customHeight="1">
      <c r="A91" s="65" t="s">
        <v>1221</v>
      </c>
      <c r="B91" s="61"/>
    </row>
    <row r="92" spans="1:2" ht="20.100000000000001" customHeight="1">
      <c r="A92" s="65" t="s">
        <v>1271</v>
      </c>
      <c r="B92" s="61"/>
    </row>
    <row r="93" spans="1:2" ht="20.100000000000001" customHeight="1">
      <c r="A93" s="65" t="s">
        <v>1275</v>
      </c>
      <c r="B93" s="61"/>
    </row>
    <row r="94" spans="1:2" ht="20.100000000000001" customHeight="1">
      <c r="A94" s="65" t="s">
        <v>1276</v>
      </c>
      <c r="B94" s="61"/>
    </row>
    <row r="95" spans="1:2" ht="20.100000000000001" customHeight="1">
      <c r="A95" s="65" t="s">
        <v>1277</v>
      </c>
      <c r="B95" s="61">
        <f>SUM(B96:B99)</f>
        <v>0</v>
      </c>
    </row>
    <row r="96" spans="1:2" ht="20.100000000000001" customHeight="1">
      <c r="A96" s="65" t="s">
        <v>1278</v>
      </c>
      <c r="B96" s="61"/>
    </row>
    <row r="97" spans="1:2" ht="20.100000000000001" customHeight="1">
      <c r="A97" s="65" t="s">
        <v>1279</v>
      </c>
      <c r="B97" s="61"/>
    </row>
    <row r="98" spans="1:2" ht="20.100000000000001" customHeight="1">
      <c r="A98" s="65" t="s">
        <v>1280</v>
      </c>
      <c r="B98" s="61"/>
    </row>
    <row r="99" spans="1:2" ht="20.100000000000001" customHeight="1">
      <c r="A99" s="65" t="s">
        <v>1281</v>
      </c>
      <c r="B99" s="61"/>
    </row>
    <row r="100" spans="1:2" ht="20.100000000000001" customHeight="1">
      <c r="A100" s="65" t="s">
        <v>1282</v>
      </c>
      <c r="B100" s="61">
        <f>SUM(B101:B102)</f>
        <v>0</v>
      </c>
    </row>
    <row r="101" spans="1:2" ht="20.100000000000001" customHeight="1">
      <c r="A101" s="65" t="s">
        <v>1221</v>
      </c>
      <c r="B101" s="61"/>
    </row>
    <row r="102" spans="1:2" ht="20.100000000000001" customHeight="1">
      <c r="A102" s="65" t="s">
        <v>1283</v>
      </c>
      <c r="B102" s="61"/>
    </row>
    <row r="103" spans="1:2" ht="20.100000000000001" customHeight="1">
      <c r="A103" s="65" t="s">
        <v>1284</v>
      </c>
      <c r="B103" s="61">
        <f>SUM(B104:B107)</f>
        <v>0</v>
      </c>
    </row>
    <row r="104" spans="1:2" ht="20.100000000000001" customHeight="1">
      <c r="A104" s="65" t="s">
        <v>1278</v>
      </c>
      <c r="B104" s="61"/>
    </row>
    <row r="105" spans="1:2" ht="20.100000000000001" customHeight="1">
      <c r="A105" s="65" t="s">
        <v>1279</v>
      </c>
      <c r="B105" s="61"/>
    </row>
    <row r="106" spans="1:2" ht="20.100000000000001" customHeight="1">
      <c r="A106" s="65" t="s">
        <v>1280</v>
      </c>
      <c r="B106" s="61"/>
    </row>
    <row r="107" spans="1:2" ht="20.100000000000001" customHeight="1">
      <c r="A107" s="65" t="s">
        <v>1285</v>
      </c>
      <c r="B107" s="61"/>
    </row>
    <row r="108" spans="1:2" ht="20.100000000000001" customHeight="1">
      <c r="A108" s="65" t="s">
        <v>1286</v>
      </c>
      <c r="B108" s="61">
        <f>B109+B114+B119+B124+B133+B140+B149+B152+B155+B156</f>
        <v>0</v>
      </c>
    </row>
    <row r="109" spans="1:2" ht="20.100000000000001" customHeight="1">
      <c r="A109" s="65" t="s">
        <v>1287</v>
      </c>
      <c r="B109" s="61">
        <f>SUM(B110:B113)</f>
        <v>0</v>
      </c>
    </row>
    <row r="110" spans="1:2" ht="20.100000000000001" customHeight="1">
      <c r="A110" s="65" t="s">
        <v>1288</v>
      </c>
      <c r="B110" s="61"/>
    </row>
    <row r="111" spans="1:2" ht="20.100000000000001" customHeight="1">
      <c r="A111" s="65" t="s">
        <v>1289</v>
      </c>
      <c r="B111" s="61"/>
    </row>
    <row r="112" spans="1:2" ht="20.100000000000001" customHeight="1">
      <c r="A112" s="65" t="s">
        <v>1290</v>
      </c>
      <c r="B112" s="61"/>
    </row>
    <row r="113" spans="1:2" ht="20.100000000000001" customHeight="1">
      <c r="A113" s="65" t="s">
        <v>1291</v>
      </c>
      <c r="B113" s="61"/>
    </row>
    <row r="114" spans="1:2" ht="20.100000000000001" customHeight="1">
      <c r="A114" s="65" t="s">
        <v>1292</v>
      </c>
      <c r="B114" s="61">
        <f>SUM(B115:B118)</f>
        <v>0</v>
      </c>
    </row>
    <row r="115" spans="1:2" ht="20.100000000000001" customHeight="1">
      <c r="A115" s="65" t="s">
        <v>1290</v>
      </c>
      <c r="B115" s="61"/>
    </row>
    <row r="116" spans="1:2" ht="20.100000000000001" customHeight="1">
      <c r="A116" s="65" t="s">
        <v>1293</v>
      </c>
      <c r="B116" s="61"/>
    </row>
    <row r="117" spans="1:2" ht="20.100000000000001" customHeight="1">
      <c r="A117" s="65" t="s">
        <v>1294</v>
      </c>
      <c r="B117" s="61"/>
    </row>
    <row r="118" spans="1:2" ht="20.100000000000001" customHeight="1">
      <c r="A118" s="65" t="s">
        <v>1295</v>
      </c>
      <c r="B118" s="61"/>
    </row>
    <row r="119" spans="1:2" ht="20.100000000000001" customHeight="1">
      <c r="A119" s="65" t="s">
        <v>1296</v>
      </c>
      <c r="B119" s="61">
        <f>SUM(B120:B123)</f>
        <v>0</v>
      </c>
    </row>
    <row r="120" spans="1:2" ht="20.100000000000001" customHeight="1">
      <c r="A120" s="65" t="s">
        <v>1297</v>
      </c>
      <c r="B120" s="61"/>
    </row>
    <row r="121" spans="1:2" ht="20.100000000000001" customHeight="1">
      <c r="A121" s="65" t="s">
        <v>1298</v>
      </c>
      <c r="B121" s="61"/>
    </row>
    <row r="122" spans="1:2" ht="20.100000000000001" customHeight="1">
      <c r="A122" s="65" t="s">
        <v>1299</v>
      </c>
      <c r="B122" s="61"/>
    </row>
    <row r="123" spans="1:2" ht="20.100000000000001" customHeight="1">
      <c r="A123" s="65" t="s">
        <v>1300</v>
      </c>
      <c r="B123" s="61"/>
    </row>
    <row r="124" spans="1:2" ht="20.100000000000001" customHeight="1">
      <c r="A124" s="65" t="s">
        <v>1301</v>
      </c>
      <c r="B124" s="61">
        <f>SUM(B125:B132)</f>
        <v>0</v>
      </c>
    </row>
    <row r="125" spans="1:2" ht="20.100000000000001" customHeight="1">
      <c r="A125" s="65" t="s">
        <v>1302</v>
      </c>
      <c r="B125" s="61"/>
    </row>
    <row r="126" spans="1:2" ht="20.100000000000001" customHeight="1">
      <c r="A126" s="65" t="s">
        <v>1303</v>
      </c>
      <c r="B126" s="61"/>
    </row>
    <row r="127" spans="1:2" ht="20.100000000000001" customHeight="1">
      <c r="A127" s="65" t="s">
        <v>1304</v>
      </c>
      <c r="B127" s="61"/>
    </row>
    <row r="128" spans="1:2" ht="20.100000000000001" customHeight="1">
      <c r="A128" s="65" t="s">
        <v>1305</v>
      </c>
      <c r="B128" s="61"/>
    </row>
    <row r="129" spans="1:2" ht="20.100000000000001" customHeight="1">
      <c r="A129" s="65" t="s">
        <v>1306</v>
      </c>
      <c r="B129" s="61"/>
    </row>
    <row r="130" spans="1:2" ht="20.100000000000001" customHeight="1">
      <c r="A130" s="65" t="s">
        <v>1307</v>
      </c>
      <c r="B130" s="61"/>
    </row>
    <row r="131" spans="1:2" ht="20.100000000000001" customHeight="1">
      <c r="A131" s="65" t="s">
        <v>1308</v>
      </c>
      <c r="B131" s="61"/>
    </row>
    <row r="132" spans="1:2" ht="20.100000000000001" customHeight="1">
      <c r="A132" s="65" t="s">
        <v>1309</v>
      </c>
      <c r="B132" s="61"/>
    </row>
    <row r="133" spans="1:2" ht="20.100000000000001" customHeight="1">
      <c r="A133" s="65" t="s">
        <v>1310</v>
      </c>
      <c r="B133" s="61">
        <f>SUM(B134:B139)</f>
        <v>0</v>
      </c>
    </row>
    <row r="134" spans="1:2" ht="20.100000000000001" customHeight="1">
      <c r="A134" s="65" t="s">
        <v>1311</v>
      </c>
      <c r="B134" s="61"/>
    </row>
    <row r="135" spans="1:2" ht="20.100000000000001" customHeight="1">
      <c r="A135" s="65" t="s">
        <v>1312</v>
      </c>
      <c r="B135" s="61"/>
    </row>
    <row r="136" spans="1:2" ht="20.100000000000001" customHeight="1">
      <c r="A136" s="65" t="s">
        <v>1313</v>
      </c>
      <c r="B136" s="61"/>
    </row>
    <row r="137" spans="1:2" ht="20.100000000000001" customHeight="1">
      <c r="A137" s="65" t="s">
        <v>1314</v>
      </c>
      <c r="B137" s="61"/>
    </row>
    <row r="138" spans="1:2" ht="20.100000000000001" customHeight="1">
      <c r="A138" s="65" t="s">
        <v>1315</v>
      </c>
      <c r="B138" s="61"/>
    </row>
    <row r="139" spans="1:2" ht="20.100000000000001" customHeight="1">
      <c r="A139" s="65" t="s">
        <v>1316</v>
      </c>
      <c r="B139" s="61"/>
    </row>
    <row r="140" spans="1:2" ht="20.100000000000001" customHeight="1">
      <c r="A140" s="65" t="s">
        <v>1317</v>
      </c>
      <c r="B140" s="61">
        <f>SUM(B141:B148)</f>
        <v>0</v>
      </c>
    </row>
    <row r="141" spans="1:2" ht="20.100000000000001" customHeight="1">
      <c r="A141" s="65" t="s">
        <v>1318</v>
      </c>
      <c r="B141" s="61"/>
    </row>
    <row r="142" spans="1:2" ht="20.100000000000001" customHeight="1">
      <c r="A142" s="65" t="s">
        <v>1319</v>
      </c>
      <c r="B142" s="61"/>
    </row>
    <row r="143" spans="1:2" ht="20.100000000000001" customHeight="1">
      <c r="A143" s="65" t="s">
        <v>1320</v>
      </c>
      <c r="B143" s="61"/>
    </row>
    <row r="144" spans="1:2" ht="20.100000000000001" customHeight="1">
      <c r="A144" s="65" t="s">
        <v>1321</v>
      </c>
      <c r="B144" s="61"/>
    </row>
    <row r="145" spans="1:2" ht="20.100000000000001" customHeight="1">
      <c r="A145" s="65" t="s">
        <v>1322</v>
      </c>
      <c r="B145" s="61"/>
    </row>
    <row r="146" spans="1:2" ht="20.100000000000001" customHeight="1">
      <c r="A146" s="65" t="s">
        <v>1323</v>
      </c>
      <c r="B146" s="61"/>
    </row>
    <row r="147" spans="1:2" ht="20.100000000000001" customHeight="1">
      <c r="A147" s="65" t="s">
        <v>1324</v>
      </c>
      <c r="B147" s="61"/>
    </row>
    <row r="148" spans="1:2" ht="20.100000000000001" customHeight="1">
      <c r="A148" s="65" t="s">
        <v>1325</v>
      </c>
      <c r="B148" s="61"/>
    </row>
    <row r="149" spans="1:2" ht="20.100000000000001" customHeight="1">
      <c r="A149" s="65" t="s">
        <v>1326</v>
      </c>
      <c r="B149" s="61">
        <f>SUM(B150:B151)</f>
        <v>0</v>
      </c>
    </row>
    <row r="150" spans="1:2" ht="20.100000000000001" customHeight="1">
      <c r="A150" s="65" t="s">
        <v>1288</v>
      </c>
      <c r="B150" s="61"/>
    </row>
    <row r="151" spans="1:2" ht="20.100000000000001" customHeight="1">
      <c r="A151" s="65" t="s">
        <v>1327</v>
      </c>
      <c r="B151" s="61"/>
    </row>
    <row r="152" spans="1:2" ht="20.100000000000001" customHeight="1">
      <c r="A152" s="65" t="s">
        <v>1328</v>
      </c>
      <c r="B152" s="61">
        <f>SUM(B153:B154)</f>
        <v>0</v>
      </c>
    </row>
    <row r="153" spans="1:2" ht="20.100000000000001" customHeight="1">
      <c r="A153" s="65" t="s">
        <v>1288</v>
      </c>
      <c r="B153" s="61"/>
    </row>
    <row r="154" spans="1:2" ht="20.100000000000001" customHeight="1">
      <c r="A154" s="65" t="s">
        <v>1329</v>
      </c>
      <c r="B154" s="61"/>
    </row>
    <row r="155" spans="1:2" ht="20.100000000000001" customHeight="1">
      <c r="A155" s="65" t="s">
        <v>1330</v>
      </c>
      <c r="B155" s="61"/>
    </row>
    <row r="156" spans="1:2" ht="20.100000000000001" customHeight="1">
      <c r="A156" s="65" t="s">
        <v>1331</v>
      </c>
      <c r="B156" s="61">
        <f>SUM(B157:B159)</f>
        <v>0</v>
      </c>
    </row>
    <row r="157" spans="1:2" ht="20.100000000000001" customHeight="1">
      <c r="A157" s="65" t="s">
        <v>1297</v>
      </c>
      <c r="B157" s="61"/>
    </row>
    <row r="158" spans="1:2" ht="20.100000000000001" customHeight="1">
      <c r="A158" s="65" t="s">
        <v>1299</v>
      </c>
      <c r="B158" s="61"/>
    </row>
    <row r="159" spans="1:2" ht="20.100000000000001" customHeight="1">
      <c r="A159" s="65" t="s">
        <v>1332</v>
      </c>
      <c r="B159" s="61"/>
    </row>
    <row r="160" spans="1:2" ht="20.100000000000001" customHeight="1">
      <c r="A160" s="65" t="s">
        <v>1333</v>
      </c>
      <c r="B160" s="61">
        <f>B161</f>
        <v>0</v>
      </c>
    </row>
    <row r="161" spans="1:2" ht="20.100000000000001" customHeight="1">
      <c r="A161" s="65" t="s">
        <v>1334</v>
      </c>
      <c r="B161" s="61">
        <f>SUM(B162:B163)</f>
        <v>0</v>
      </c>
    </row>
    <row r="162" spans="1:2" ht="20.100000000000001" customHeight="1">
      <c r="A162" s="65" t="s">
        <v>1335</v>
      </c>
      <c r="B162" s="61"/>
    </row>
    <row r="163" spans="1:2" ht="20.100000000000001" customHeight="1">
      <c r="A163" s="65" t="s">
        <v>1336</v>
      </c>
      <c r="B163" s="61"/>
    </row>
    <row r="164" spans="1:2" ht="20.100000000000001" customHeight="1">
      <c r="A164" s="65" t="s">
        <v>1337</v>
      </c>
      <c r="B164" s="61">
        <f>B165+B166+B175</f>
        <v>1707</v>
      </c>
    </row>
    <row r="165" spans="1:2" ht="20.100000000000001" customHeight="1">
      <c r="A165" s="65" t="s">
        <v>1338</v>
      </c>
      <c r="B165" s="61"/>
    </row>
    <row r="166" spans="1:2" ht="20.100000000000001" customHeight="1">
      <c r="A166" s="65" t="s">
        <v>1339</v>
      </c>
      <c r="B166" s="61">
        <f>SUM(B167:B174)</f>
        <v>10</v>
      </c>
    </row>
    <row r="167" spans="1:2" ht="20.100000000000001" customHeight="1">
      <c r="A167" s="65" t="s">
        <v>1340</v>
      </c>
      <c r="B167" s="61"/>
    </row>
    <row r="168" spans="1:2" ht="20.100000000000001" customHeight="1">
      <c r="A168" s="65" t="s">
        <v>1341</v>
      </c>
      <c r="B168" s="61"/>
    </row>
    <row r="169" spans="1:2" ht="20.100000000000001" customHeight="1">
      <c r="A169" s="65" t="s">
        <v>1342</v>
      </c>
      <c r="B169" s="61">
        <v>10</v>
      </c>
    </row>
    <row r="170" spans="1:2" ht="20.100000000000001" customHeight="1">
      <c r="A170" s="65" t="s">
        <v>1343</v>
      </c>
      <c r="B170" s="61"/>
    </row>
    <row r="171" spans="1:2" ht="20.100000000000001" customHeight="1">
      <c r="A171" s="65" t="s">
        <v>1344</v>
      </c>
      <c r="B171" s="61"/>
    </row>
    <row r="172" spans="1:2" ht="20.100000000000001" customHeight="1">
      <c r="A172" s="65" t="s">
        <v>1345</v>
      </c>
      <c r="B172" s="61"/>
    </row>
    <row r="173" spans="1:2" ht="20.100000000000001" customHeight="1">
      <c r="A173" s="65" t="s">
        <v>1346</v>
      </c>
      <c r="B173" s="61"/>
    </row>
    <row r="174" spans="1:2" ht="20.100000000000001" customHeight="1">
      <c r="A174" s="65" t="s">
        <v>1347</v>
      </c>
      <c r="B174" s="61"/>
    </row>
    <row r="175" spans="1:2" ht="20.100000000000001" customHeight="1">
      <c r="A175" s="65" t="s">
        <v>1348</v>
      </c>
      <c r="B175" s="61">
        <f>SUM(B176:B185)</f>
        <v>1697</v>
      </c>
    </row>
    <row r="176" spans="1:2" ht="20.100000000000001" customHeight="1">
      <c r="A176" s="65" t="s">
        <v>1349</v>
      </c>
      <c r="B176" s="61">
        <v>825</v>
      </c>
    </row>
    <row r="177" spans="1:2" ht="20.100000000000001" customHeight="1">
      <c r="A177" s="65" t="s">
        <v>1350</v>
      </c>
      <c r="B177" s="61">
        <v>820</v>
      </c>
    </row>
    <row r="178" spans="1:2" ht="20.100000000000001" customHeight="1">
      <c r="A178" s="65" t="s">
        <v>1351</v>
      </c>
      <c r="B178" s="61">
        <v>10</v>
      </c>
    </row>
    <row r="179" spans="1:2" ht="20.100000000000001" customHeight="1">
      <c r="A179" s="65" t="s">
        <v>1352</v>
      </c>
      <c r="B179" s="61"/>
    </row>
    <row r="180" spans="1:2" ht="20.100000000000001" customHeight="1">
      <c r="A180" s="65" t="s">
        <v>1353</v>
      </c>
      <c r="B180" s="61">
        <v>42</v>
      </c>
    </row>
    <row r="181" spans="1:2" ht="20.100000000000001" customHeight="1">
      <c r="A181" s="65" t="s">
        <v>1354</v>
      </c>
      <c r="B181" s="61"/>
    </row>
    <row r="182" spans="1:2" ht="20.100000000000001" customHeight="1">
      <c r="A182" s="65" t="s">
        <v>1355</v>
      </c>
      <c r="B182" s="61"/>
    </row>
    <row r="183" spans="1:2" ht="20.100000000000001" customHeight="1">
      <c r="A183" s="65" t="s">
        <v>1356</v>
      </c>
      <c r="B183" s="61"/>
    </row>
    <row r="184" spans="1:2" ht="20.100000000000001" customHeight="1">
      <c r="A184" s="65" t="s">
        <v>1357</v>
      </c>
      <c r="B184" s="61"/>
    </row>
    <row r="185" spans="1:2" ht="20.100000000000001" customHeight="1">
      <c r="A185" s="65" t="s">
        <v>1358</v>
      </c>
      <c r="B185" s="61"/>
    </row>
    <row r="186" spans="1:2" ht="20.100000000000001" customHeight="1">
      <c r="A186" s="65" t="s">
        <v>1359</v>
      </c>
      <c r="B186" s="61">
        <f>SUM(B187:B192)</f>
        <v>0</v>
      </c>
    </row>
    <row r="187" spans="1:2" ht="20.100000000000001" customHeight="1">
      <c r="A187" s="65" t="s">
        <v>1360</v>
      </c>
      <c r="B187" s="61"/>
    </row>
    <row r="188" spans="1:2" ht="20.100000000000001" customHeight="1">
      <c r="A188" s="65" t="s">
        <v>1361</v>
      </c>
      <c r="B188" s="61"/>
    </row>
    <row r="189" spans="1:2" ht="20.100000000000001" customHeight="1">
      <c r="A189" s="65" t="s">
        <v>1362</v>
      </c>
      <c r="B189" s="61"/>
    </row>
    <row r="190" spans="1:2" ht="20.100000000000001" customHeight="1">
      <c r="A190" s="65" t="s">
        <v>1363</v>
      </c>
      <c r="B190" s="61"/>
    </row>
    <row r="191" spans="1:2" ht="20.100000000000001" customHeight="1">
      <c r="A191" s="65" t="s">
        <v>1364</v>
      </c>
      <c r="B191" s="61"/>
    </row>
    <row r="192" spans="1:2" ht="20.100000000000001" customHeight="1">
      <c r="A192" s="65" t="s">
        <v>1365</v>
      </c>
      <c r="B192" s="61"/>
    </row>
    <row r="193" spans="1:2" ht="20.100000000000001" customHeight="1">
      <c r="A193" s="65" t="s">
        <v>1366</v>
      </c>
      <c r="B193" s="61">
        <f>SUM(B194:B199)</f>
        <v>1210</v>
      </c>
    </row>
    <row r="194" spans="1:2" ht="20.100000000000001" customHeight="1">
      <c r="A194" s="65" t="s">
        <v>1367</v>
      </c>
      <c r="B194" s="61"/>
    </row>
    <row r="195" spans="1:2" ht="20.100000000000001" customHeight="1">
      <c r="A195" s="65" t="s">
        <v>1368</v>
      </c>
      <c r="B195" s="61"/>
    </row>
    <row r="196" spans="1:2" ht="20.100000000000001" customHeight="1">
      <c r="A196" s="65" t="s">
        <v>1362</v>
      </c>
      <c r="B196" s="61"/>
    </row>
    <row r="197" spans="1:2" ht="20.100000000000001" customHeight="1">
      <c r="A197" s="65" t="s">
        <v>1363</v>
      </c>
      <c r="B197" s="61">
        <v>1210</v>
      </c>
    </row>
    <row r="198" spans="1:2" ht="20.100000000000001" customHeight="1">
      <c r="A198" s="65" t="s">
        <v>1369</v>
      </c>
      <c r="B198" s="61"/>
    </row>
    <row r="199" spans="1:2" ht="20.100000000000001" customHeight="1">
      <c r="A199" s="65" t="s">
        <v>1370</v>
      </c>
      <c r="B199" s="61"/>
    </row>
    <row r="200" spans="1:2" ht="20.100000000000001" customHeight="1">
      <c r="A200" s="65"/>
      <c r="B200" s="61"/>
    </row>
    <row r="201" spans="1:2" ht="20.100000000000001" customHeight="1">
      <c r="A201" s="59" t="s">
        <v>56</v>
      </c>
      <c r="B201" s="59">
        <f>B6+B19+B31+B38+B84+B109+B160+B164+B186+B193</f>
        <v>64904</v>
      </c>
    </row>
    <row r="202" spans="1:2" ht="20.100000000000001" customHeight="1">
      <c r="A202" s="65" t="s">
        <v>96</v>
      </c>
      <c r="B202" s="61">
        <f>B203+B206+B207+B208+B209</f>
        <v>43749</v>
      </c>
    </row>
    <row r="203" spans="1:2" ht="20.100000000000001" customHeight="1">
      <c r="A203" s="65" t="s">
        <v>1371</v>
      </c>
      <c r="B203" s="61">
        <f>B204+B205</f>
        <v>0</v>
      </c>
    </row>
    <row r="204" spans="1:2" ht="20.100000000000001" customHeight="1">
      <c r="A204" s="65" t="s">
        <v>1372</v>
      </c>
      <c r="B204" s="61"/>
    </row>
    <row r="205" spans="1:2" ht="20.100000000000001" customHeight="1">
      <c r="A205" s="65" t="s">
        <v>1373</v>
      </c>
      <c r="B205" s="61"/>
    </row>
    <row r="206" spans="1:2" ht="20.100000000000001" customHeight="1">
      <c r="A206" s="65" t="s">
        <v>1374</v>
      </c>
      <c r="B206" s="61">
        <v>31419</v>
      </c>
    </row>
    <row r="207" spans="1:2" ht="20.100000000000001" customHeight="1">
      <c r="A207" s="65" t="s">
        <v>1375</v>
      </c>
      <c r="B207" s="61">
        <v>3330</v>
      </c>
    </row>
    <row r="208" spans="1:2" ht="20.100000000000001" customHeight="1">
      <c r="A208" s="65" t="s">
        <v>1376</v>
      </c>
      <c r="B208" s="61">
        <v>9000</v>
      </c>
    </row>
    <row r="209" spans="1:2" ht="20.100000000000001" customHeight="1">
      <c r="A209" s="65" t="s">
        <v>1377</v>
      </c>
      <c r="B209" s="61"/>
    </row>
    <row r="210" spans="1:2" ht="20.100000000000001" customHeight="1">
      <c r="A210" s="65"/>
      <c r="B210" s="61"/>
    </row>
    <row r="211" spans="1:2" ht="20.100000000000001" customHeight="1">
      <c r="A211" s="65"/>
      <c r="B211" s="61"/>
    </row>
    <row r="212" spans="1:2" ht="20.100000000000001" customHeight="1">
      <c r="A212" s="65"/>
      <c r="B212" s="61"/>
    </row>
    <row r="213" spans="1:2" ht="20.100000000000001" customHeight="1">
      <c r="A213" s="65"/>
      <c r="B213" s="61"/>
    </row>
    <row r="214" spans="1:2" ht="20.100000000000001" customHeight="1">
      <c r="A214" s="59" t="s">
        <v>183</v>
      </c>
      <c r="B214" s="59">
        <f>B201+B202</f>
        <v>108653</v>
      </c>
    </row>
  </sheetData>
  <mergeCells count="2">
    <mergeCell ref="A2:B2"/>
    <mergeCell ref="A3:B3"/>
  </mergeCells>
  <phoneticPr fontId="32" type="noConversion"/>
  <printOptions horizontalCentered="1"/>
  <pageMargins left="0.74791666666666701" right="0.74791666666666701" top="0.78680555555555598" bottom="0.70833333333333304" header="0" footer="0"/>
  <pageSetup paperSize="9" orientation="portrait"/>
</worksheet>
</file>

<file path=xl/worksheets/sheet15.xml><?xml version="1.0" encoding="utf-8"?>
<worksheet xmlns="http://schemas.openxmlformats.org/spreadsheetml/2006/main" xmlns:r="http://schemas.openxmlformats.org/officeDocument/2006/relationships">
  <dimension ref="A1:B11"/>
  <sheetViews>
    <sheetView workbookViewId="0"/>
  </sheetViews>
  <sheetFormatPr defaultColWidth="9" defaultRowHeight="14.25"/>
  <cols>
    <col min="1" max="1" width="26" style="16" customWidth="1"/>
    <col min="2" max="2" width="32.625" style="165" customWidth="1"/>
    <col min="3" max="16384" width="9" style="16"/>
  </cols>
  <sheetData>
    <row r="1" spans="1:2" ht="22.15" customHeight="1">
      <c r="A1" s="146" t="s">
        <v>2805</v>
      </c>
    </row>
    <row r="2" spans="1:2" ht="26.45" customHeight="1">
      <c r="A2" s="213" t="s">
        <v>1713</v>
      </c>
      <c r="B2" s="213"/>
    </row>
    <row r="3" spans="1:2" ht="26.45" customHeight="1">
      <c r="A3" s="210" t="s">
        <v>1714</v>
      </c>
      <c r="B3" s="210"/>
    </row>
    <row r="4" spans="1:2" ht="21" customHeight="1" thickBot="1">
      <c r="A4" s="175"/>
      <c r="B4" s="176" t="s">
        <v>90</v>
      </c>
    </row>
    <row r="5" spans="1:2" ht="15" thickBot="1">
      <c r="A5" s="214" t="s">
        <v>1379</v>
      </c>
      <c r="B5" s="215" t="s">
        <v>1436</v>
      </c>
    </row>
    <row r="6" spans="1:2" ht="15" thickBot="1">
      <c r="A6" s="214"/>
      <c r="B6" s="215"/>
    </row>
    <row r="7" spans="1:2" ht="30" customHeight="1" thickBot="1">
      <c r="A7" s="177"/>
      <c r="B7" s="178"/>
    </row>
    <row r="8" spans="1:2" ht="30" customHeight="1" thickBot="1">
      <c r="A8" s="177"/>
      <c r="B8" s="178"/>
    </row>
    <row r="9" spans="1:2" ht="30" customHeight="1" thickBot="1">
      <c r="A9" s="177"/>
      <c r="B9" s="178"/>
    </row>
    <row r="10" spans="1:2" ht="30" customHeight="1">
      <c r="A10" s="179"/>
      <c r="B10" s="180"/>
    </row>
    <row r="11" spans="1:2" ht="30" customHeight="1">
      <c r="A11" s="181"/>
      <c r="B11" s="182"/>
    </row>
  </sheetData>
  <mergeCells count="4">
    <mergeCell ref="A2:B2"/>
    <mergeCell ref="A3:B3"/>
    <mergeCell ref="A5:A6"/>
    <mergeCell ref="B5:B6"/>
  </mergeCells>
  <phoneticPr fontId="54" type="noConversion"/>
  <printOptions horizontalCentered="1"/>
  <pageMargins left="0.74791666666666701" right="0.74791666666666701" top="0.78680555555555598" bottom="0.70833333333333304" header="0" footer="0"/>
  <pageSetup paperSize="9" orientation="portrait"/>
</worksheet>
</file>

<file path=xl/worksheets/sheet16.xml><?xml version="1.0" encoding="utf-8"?>
<worksheet xmlns="http://schemas.openxmlformats.org/spreadsheetml/2006/main" xmlns:r="http://schemas.openxmlformats.org/officeDocument/2006/relationships">
  <dimension ref="A1:B11"/>
  <sheetViews>
    <sheetView workbookViewId="0"/>
  </sheetViews>
  <sheetFormatPr defaultColWidth="9" defaultRowHeight="14.25"/>
  <cols>
    <col min="1" max="1" width="26" style="16" customWidth="1"/>
    <col min="2" max="2" width="32.625" style="165" customWidth="1"/>
    <col min="3" max="16384" width="9" style="16"/>
  </cols>
  <sheetData>
    <row r="1" spans="1:2" ht="22.15" customHeight="1">
      <c r="A1" s="146" t="s">
        <v>2806</v>
      </c>
    </row>
    <row r="2" spans="1:2" ht="26.45" customHeight="1">
      <c r="A2" s="213" t="s">
        <v>1711</v>
      </c>
      <c r="B2" s="213"/>
    </row>
    <row r="3" spans="1:2" ht="26.45" customHeight="1">
      <c r="A3" s="210" t="s">
        <v>1714</v>
      </c>
      <c r="B3" s="210"/>
    </row>
    <row r="4" spans="1:2" ht="21" customHeight="1" thickBot="1">
      <c r="A4" s="175"/>
      <c r="B4" s="176" t="s">
        <v>90</v>
      </c>
    </row>
    <row r="5" spans="1:2" ht="15" thickBot="1">
      <c r="A5" s="214" t="s">
        <v>1712</v>
      </c>
      <c r="B5" s="215" t="s">
        <v>1657</v>
      </c>
    </row>
    <row r="6" spans="1:2" ht="15" thickBot="1">
      <c r="A6" s="214"/>
      <c r="B6" s="215"/>
    </row>
    <row r="7" spans="1:2" ht="30" customHeight="1" thickBot="1">
      <c r="A7" s="177"/>
      <c r="B7" s="178"/>
    </row>
    <row r="8" spans="1:2" ht="30" customHeight="1" thickBot="1">
      <c r="A8" s="177"/>
      <c r="B8" s="178"/>
    </row>
    <row r="9" spans="1:2" ht="30" customHeight="1" thickBot="1">
      <c r="A9" s="177"/>
      <c r="B9" s="178"/>
    </row>
    <row r="10" spans="1:2" ht="30" customHeight="1">
      <c r="A10" s="179"/>
      <c r="B10" s="180"/>
    </row>
    <row r="11" spans="1:2" ht="30" customHeight="1">
      <c r="A11" s="181"/>
      <c r="B11" s="182"/>
    </row>
  </sheetData>
  <mergeCells count="4">
    <mergeCell ref="A2:B2"/>
    <mergeCell ref="A5:A6"/>
    <mergeCell ref="B5:B6"/>
    <mergeCell ref="A3:B3"/>
  </mergeCells>
  <phoneticPr fontId="32" type="noConversion"/>
  <printOptions horizontalCentered="1"/>
  <pageMargins left="0.74791666666666701" right="0.74791666666666701" top="0.78680555555555598" bottom="0.70833333333333304" header="0" footer="0"/>
  <pageSetup paperSize="9" orientation="portrait"/>
</worksheet>
</file>

<file path=xl/worksheets/sheet17.xml><?xml version="1.0" encoding="utf-8"?>
<worksheet xmlns="http://schemas.openxmlformats.org/spreadsheetml/2006/main" xmlns:r="http://schemas.openxmlformats.org/officeDocument/2006/relationships">
  <dimension ref="A1:D6"/>
  <sheetViews>
    <sheetView workbookViewId="0">
      <selection activeCell="B4" sqref="B4:B5"/>
    </sheetView>
  </sheetViews>
  <sheetFormatPr defaultColWidth="9" defaultRowHeight="14.25"/>
  <cols>
    <col min="1" max="1" width="22.125" style="16" customWidth="1"/>
    <col min="2" max="2" width="31.625" style="16" customWidth="1"/>
    <col min="3" max="3" width="47.75" style="16" customWidth="1"/>
    <col min="4" max="16384" width="9" style="16"/>
  </cols>
  <sheetData>
    <row r="1" spans="1:4" ht="29.45" customHeight="1">
      <c r="A1" s="146" t="s">
        <v>2818</v>
      </c>
    </row>
    <row r="2" spans="1:4" ht="30" customHeight="1">
      <c r="A2" s="220" t="s">
        <v>2819</v>
      </c>
      <c r="B2" s="220"/>
      <c r="C2" s="220"/>
      <c r="D2" s="24"/>
    </row>
    <row r="3" spans="1:4" ht="23.45" customHeight="1">
      <c r="C3" s="238" t="s">
        <v>2823</v>
      </c>
    </row>
    <row r="4" spans="1:4" s="199" customFormat="1" ht="28.15" customHeight="1">
      <c r="A4" s="239" t="s">
        <v>2820</v>
      </c>
      <c r="B4" s="218" t="s">
        <v>2821</v>
      </c>
      <c r="C4" s="218" t="s">
        <v>2822</v>
      </c>
    </row>
    <row r="5" spans="1:4" s="199" customFormat="1" ht="25.9" customHeight="1">
      <c r="A5" s="239"/>
      <c r="B5" s="219"/>
      <c r="C5" s="219"/>
    </row>
    <row r="6" spans="1:4" s="199" customFormat="1" ht="63" customHeight="1">
      <c r="A6" s="200" t="s">
        <v>1168</v>
      </c>
      <c r="B6" s="200">
        <v>33360</v>
      </c>
      <c r="C6" s="200">
        <v>33359</v>
      </c>
    </row>
  </sheetData>
  <mergeCells count="4">
    <mergeCell ref="C4:C5"/>
    <mergeCell ref="A2:C2"/>
    <mergeCell ref="A4:A5"/>
    <mergeCell ref="B4:B5"/>
  </mergeCells>
  <phoneticPr fontId="32"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C55"/>
  <sheetViews>
    <sheetView view="pageBreakPreview" zoomScaleSheetLayoutView="100" workbookViewId="0"/>
  </sheetViews>
  <sheetFormatPr defaultColWidth="9" defaultRowHeight="14.25"/>
  <cols>
    <col min="1" max="1" width="36.125" style="36" customWidth="1"/>
    <col min="2" max="2" width="15.75" style="37" customWidth="1"/>
    <col min="3" max="3" width="9" style="38"/>
    <col min="4" max="16384" width="9" style="36"/>
  </cols>
  <sheetData>
    <row r="1" spans="1:3" ht="18" customHeight="1">
      <c r="A1" s="153" t="s">
        <v>1633</v>
      </c>
    </row>
    <row r="2" spans="1:3" ht="27" customHeight="1">
      <c r="A2" s="216" t="s">
        <v>1646</v>
      </c>
      <c r="B2" s="216"/>
    </row>
    <row r="3" spans="1:3" s="33" customFormat="1" ht="24" customHeight="1">
      <c r="A3" s="154" t="s">
        <v>1378</v>
      </c>
      <c r="C3" s="39"/>
    </row>
    <row r="4" spans="1:3" s="34" customFormat="1" ht="20.100000000000001" customHeight="1">
      <c r="A4" s="40" t="s">
        <v>1379</v>
      </c>
      <c r="B4" s="41" t="s">
        <v>4</v>
      </c>
      <c r="C4" s="42"/>
    </row>
    <row r="5" spans="1:3" s="35" customFormat="1" ht="21.95" customHeight="1">
      <c r="A5" s="43" t="s">
        <v>1380</v>
      </c>
      <c r="B5" s="44"/>
      <c r="C5" s="45"/>
    </row>
    <row r="6" spans="1:3" s="35" customFormat="1" ht="20.100000000000001" customHeight="1">
      <c r="A6" s="43" t="s">
        <v>1382</v>
      </c>
      <c r="B6" s="46"/>
      <c r="C6" s="45"/>
    </row>
    <row r="7" spans="1:3" s="35" customFormat="1" ht="20.100000000000001" customHeight="1">
      <c r="A7" s="43" t="s">
        <v>1384</v>
      </c>
      <c r="B7" s="46"/>
      <c r="C7" s="45"/>
    </row>
    <row r="8" spans="1:3" s="35" customFormat="1" ht="27.75" customHeight="1">
      <c r="A8" s="43" t="s">
        <v>1386</v>
      </c>
      <c r="B8" s="46"/>
      <c r="C8" s="45"/>
    </row>
    <row r="9" spans="1:3" s="35" customFormat="1" ht="37.5" customHeight="1">
      <c r="A9" s="43" t="s">
        <v>1388</v>
      </c>
      <c r="B9" s="46"/>
      <c r="C9" s="45"/>
    </row>
    <row r="10" spans="1:3" s="35" customFormat="1" ht="37.5" customHeight="1">
      <c r="A10" s="43" t="s">
        <v>1390</v>
      </c>
      <c r="B10" s="46"/>
      <c r="C10" s="45"/>
    </row>
    <row r="11" spans="1:3" s="35" customFormat="1" ht="33" customHeight="1">
      <c r="A11" s="43" t="s">
        <v>1392</v>
      </c>
      <c r="B11" s="46"/>
      <c r="C11" s="45"/>
    </row>
    <row r="12" spans="1:3" s="35" customFormat="1" ht="20.100000000000001" customHeight="1">
      <c r="A12" s="43" t="s">
        <v>1394</v>
      </c>
      <c r="B12" s="46"/>
      <c r="C12" s="45"/>
    </row>
    <row r="13" spans="1:3" s="35" customFormat="1" ht="30" customHeight="1">
      <c r="A13" s="43" t="s">
        <v>1396</v>
      </c>
      <c r="B13" s="46"/>
      <c r="C13" s="45"/>
    </row>
    <row r="14" spans="1:3" s="35" customFormat="1" ht="30.75" customHeight="1">
      <c r="A14" s="47" t="s">
        <v>1398</v>
      </c>
      <c r="B14" s="46"/>
      <c r="C14" s="45"/>
    </row>
    <row r="15" spans="1:3" s="35" customFormat="1" ht="20.100000000000001" customHeight="1">
      <c r="A15" s="43" t="s">
        <v>1400</v>
      </c>
      <c r="B15" s="46"/>
      <c r="C15" s="45"/>
    </row>
    <row r="16" spans="1:3" s="35" customFormat="1" ht="27" customHeight="1">
      <c r="A16" s="43" t="s">
        <v>1402</v>
      </c>
      <c r="B16" s="46"/>
      <c r="C16" s="45"/>
    </row>
    <row r="17" spans="1:3" s="35" customFormat="1" ht="20.100000000000001" customHeight="1">
      <c r="A17" s="43" t="s">
        <v>1403</v>
      </c>
      <c r="B17" s="48"/>
      <c r="C17" s="45"/>
    </row>
    <row r="18" spans="1:3" s="35" customFormat="1" ht="20.100000000000001" customHeight="1">
      <c r="A18" s="43" t="s">
        <v>1405</v>
      </c>
      <c r="B18" s="48"/>
      <c r="C18" s="45"/>
    </row>
    <row r="19" spans="1:3" s="35" customFormat="1" ht="39" customHeight="1">
      <c r="A19" s="43" t="s">
        <v>1407</v>
      </c>
      <c r="B19" s="48"/>
      <c r="C19" s="45"/>
    </row>
    <row r="20" spans="1:3" s="35" customFormat="1" ht="20.100000000000001" customHeight="1">
      <c r="A20" s="43"/>
      <c r="B20" s="44"/>
      <c r="C20" s="45"/>
    </row>
    <row r="21" spans="1:3" s="35" customFormat="1" ht="20.100000000000001" customHeight="1">
      <c r="A21" s="43"/>
      <c r="B21" s="44"/>
      <c r="C21" s="45"/>
    </row>
    <row r="22" spans="1:3" s="35" customFormat="1" ht="20.100000000000001" customHeight="1">
      <c r="A22" s="43"/>
      <c r="B22" s="44"/>
      <c r="C22" s="45"/>
    </row>
    <row r="23" spans="1:3" s="35" customFormat="1" ht="20.100000000000001" customHeight="1">
      <c r="A23" s="43"/>
      <c r="B23" s="44"/>
      <c r="C23" s="45"/>
    </row>
    <row r="24" spans="1:3" s="35" customFormat="1" ht="20.100000000000001" customHeight="1">
      <c r="A24" s="43"/>
      <c r="B24" s="44"/>
      <c r="C24" s="45"/>
    </row>
    <row r="25" spans="1:3" s="35" customFormat="1" ht="20.100000000000001" customHeight="1">
      <c r="A25" s="49"/>
      <c r="B25" s="44"/>
      <c r="C25" s="45"/>
    </row>
    <row r="26" spans="1:3" s="35" customFormat="1" ht="20.100000000000001" customHeight="1">
      <c r="A26" s="43"/>
      <c r="B26" s="44"/>
      <c r="C26" s="45"/>
    </row>
    <row r="27" spans="1:3" ht="20.100000000000001" customHeight="1">
      <c r="A27" s="43"/>
      <c r="B27" s="44"/>
    </row>
    <row r="28" spans="1:3" ht="20.100000000000001" customHeight="1">
      <c r="A28" s="43"/>
      <c r="B28" s="44"/>
    </row>
    <row r="29" spans="1:3" ht="20.100000000000001" customHeight="1">
      <c r="A29" s="43"/>
      <c r="B29" s="44"/>
    </row>
    <row r="30" spans="1:3" ht="20.100000000000001" customHeight="1">
      <c r="A30" s="43"/>
      <c r="B30" s="44"/>
    </row>
    <row r="31" spans="1:3" ht="20.100000000000001" customHeight="1">
      <c r="A31" s="50" t="s">
        <v>1414</v>
      </c>
      <c r="B31" s="51"/>
    </row>
    <row r="32" spans="1:3" ht="20.100000000000001" customHeight="1">
      <c r="A32" s="50"/>
      <c r="B32" s="51"/>
    </row>
    <row r="33" spans="1:2" ht="20.100000000000001" customHeight="1">
      <c r="A33" s="50"/>
      <c r="B33" s="51"/>
    </row>
    <row r="34" spans="1:2" ht="20.100000000000001" customHeight="1">
      <c r="A34" s="50"/>
      <c r="B34" s="51"/>
    </row>
    <row r="35" spans="1:2" ht="20.100000000000001" customHeight="1">
      <c r="A35" s="50"/>
      <c r="B35" s="51"/>
    </row>
    <row r="36" spans="1:2" ht="20.100000000000001" customHeight="1">
      <c r="A36" s="50"/>
      <c r="B36" s="51"/>
    </row>
    <row r="37" spans="1:2" ht="20.100000000000001" customHeight="1">
      <c r="A37" s="50"/>
      <c r="B37" s="51"/>
    </row>
    <row r="38" spans="1:2" ht="20.100000000000001" customHeight="1">
      <c r="A38" s="50"/>
      <c r="B38" s="51"/>
    </row>
    <row r="39" spans="1:2" ht="20.100000000000001" customHeight="1">
      <c r="A39" s="50"/>
      <c r="B39" s="51"/>
    </row>
    <row r="40" spans="1:2" ht="20.100000000000001" customHeight="1">
      <c r="A40" s="50"/>
      <c r="B40" s="51"/>
    </row>
    <row r="41" spans="1:2" ht="20.100000000000001" customHeight="1"/>
    <row r="42" spans="1:2" ht="20.100000000000001" customHeight="1"/>
    <row r="43" spans="1:2" ht="20.100000000000001" customHeight="1"/>
    <row r="44" spans="1:2" ht="20.100000000000001" customHeight="1"/>
    <row r="45" spans="1:2" ht="20.100000000000001" customHeight="1"/>
    <row r="46" spans="1:2" ht="20.100000000000001" customHeight="1"/>
    <row r="47" spans="1:2" ht="20.100000000000001" customHeight="1"/>
    <row r="48" spans="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sheetData>
  <mergeCells count="1">
    <mergeCell ref="A2:B2"/>
  </mergeCells>
  <phoneticPr fontId="54" type="noConversion"/>
  <printOptions horizontalCentered="1"/>
  <pageMargins left="0.39305555555555599" right="0.39305555555555599" top="0.78680555555555598" bottom="0.70833333333333304" header="0.23611111111111099" footer="0"/>
  <pageSetup paperSize="9" scale="95" orientation="portrait" r:id="rId1"/>
</worksheet>
</file>

<file path=xl/worksheets/sheet19.xml><?xml version="1.0" encoding="utf-8"?>
<worksheet xmlns="http://schemas.openxmlformats.org/spreadsheetml/2006/main" xmlns:r="http://schemas.openxmlformats.org/officeDocument/2006/relationships">
  <dimension ref="A1:C55"/>
  <sheetViews>
    <sheetView view="pageBreakPreview" zoomScaleSheetLayoutView="100" workbookViewId="0"/>
  </sheetViews>
  <sheetFormatPr defaultColWidth="9" defaultRowHeight="14.25"/>
  <cols>
    <col min="1" max="1" width="35.125" style="36" customWidth="1"/>
    <col min="2" max="2" width="17.5" style="37" customWidth="1"/>
    <col min="3" max="3" width="9" style="38"/>
    <col min="4" max="16384" width="9" style="36"/>
  </cols>
  <sheetData>
    <row r="1" spans="1:3" ht="18" customHeight="1">
      <c r="A1" s="153" t="s">
        <v>2807</v>
      </c>
    </row>
    <row r="2" spans="1:3" ht="27" customHeight="1">
      <c r="A2" s="217" t="s">
        <v>1647</v>
      </c>
      <c r="B2" s="217"/>
    </row>
    <row r="3" spans="1:3" s="33" customFormat="1" ht="24" customHeight="1">
      <c r="A3" s="154" t="s">
        <v>1378</v>
      </c>
      <c r="C3" s="39"/>
    </row>
    <row r="4" spans="1:3" s="34" customFormat="1" ht="20.100000000000001" customHeight="1">
      <c r="A4" s="155" t="s">
        <v>1379</v>
      </c>
      <c r="B4" s="156" t="s">
        <v>4</v>
      </c>
      <c r="C4" s="42"/>
    </row>
    <row r="5" spans="1:3" s="35" customFormat="1" ht="21.95" customHeight="1">
      <c r="A5" s="157" t="s">
        <v>1381</v>
      </c>
      <c r="B5" s="158"/>
      <c r="C5" s="45"/>
    </row>
    <row r="6" spans="1:3" s="35" customFormat="1" ht="20.100000000000001" customHeight="1">
      <c r="A6" s="159" t="s">
        <v>1383</v>
      </c>
      <c r="B6" s="158"/>
      <c r="C6" s="45"/>
    </row>
    <row r="7" spans="1:3" s="35" customFormat="1" ht="20.100000000000001" customHeight="1">
      <c r="A7" s="159" t="s">
        <v>1385</v>
      </c>
      <c r="B7" s="158"/>
      <c r="C7" s="45"/>
    </row>
    <row r="8" spans="1:3" s="35" customFormat="1" ht="27.75" customHeight="1">
      <c r="A8" s="159" t="s">
        <v>1387</v>
      </c>
      <c r="B8" s="158"/>
      <c r="C8" s="45"/>
    </row>
    <row r="9" spans="1:3" s="35" customFormat="1" ht="37.5" customHeight="1">
      <c r="A9" s="159" t="s">
        <v>1389</v>
      </c>
      <c r="B9" s="158"/>
      <c r="C9" s="45"/>
    </row>
    <row r="10" spans="1:3" s="35" customFormat="1" ht="37.5" customHeight="1">
      <c r="A10" s="159" t="s">
        <v>1391</v>
      </c>
      <c r="B10" s="158"/>
      <c r="C10" s="45"/>
    </row>
    <row r="11" spans="1:3" s="35" customFormat="1" ht="33" customHeight="1">
      <c r="A11" s="159" t="s">
        <v>1393</v>
      </c>
      <c r="B11" s="158"/>
      <c r="C11" s="45"/>
    </row>
    <row r="12" spans="1:3" s="35" customFormat="1" ht="20.100000000000001" customHeight="1">
      <c r="A12" s="159" t="s">
        <v>1395</v>
      </c>
      <c r="B12" s="158"/>
      <c r="C12" s="45"/>
    </row>
    <row r="13" spans="1:3" s="35" customFormat="1" ht="30" customHeight="1">
      <c r="A13" s="159" t="s">
        <v>1397</v>
      </c>
      <c r="B13" s="158"/>
      <c r="C13" s="45"/>
    </row>
    <row r="14" spans="1:3" s="35" customFormat="1" ht="30.75" customHeight="1">
      <c r="A14" s="159" t="s">
        <v>1399</v>
      </c>
      <c r="B14" s="158"/>
      <c r="C14" s="45"/>
    </row>
    <row r="15" spans="1:3" s="35" customFormat="1" ht="20.100000000000001" customHeight="1">
      <c r="A15" s="159" t="s">
        <v>1401</v>
      </c>
      <c r="B15" s="158"/>
      <c r="C15" s="45"/>
    </row>
    <row r="16" spans="1:3" s="35" customFormat="1" ht="27" customHeight="1">
      <c r="A16" s="159"/>
      <c r="B16" s="158"/>
      <c r="C16" s="45"/>
    </row>
    <row r="17" spans="1:3" s="35" customFormat="1" ht="20.100000000000001" customHeight="1">
      <c r="A17" s="159" t="s">
        <v>1404</v>
      </c>
      <c r="B17" s="158"/>
      <c r="C17" s="45"/>
    </row>
    <row r="18" spans="1:3" s="35" customFormat="1" ht="20.100000000000001" customHeight="1">
      <c r="A18" s="159" t="s">
        <v>1406</v>
      </c>
      <c r="B18" s="160"/>
      <c r="C18" s="45"/>
    </row>
    <row r="19" spans="1:3" s="35" customFormat="1" ht="39" customHeight="1">
      <c r="A19" s="159" t="s">
        <v>1408</v>
      </c>
      <c r="B19" s="160"/>
      <c r="C19" s="45"/>
    </row>
    <row r="20" spans="1:3" s="35" customFormat="1" ht="20.100000000000001" customHeight="1">
      <c r="A20" s="159" t="s">
        <v>1409</v>
      </c>
      <c r="B20" s="160"/>
      <c r="C20" s="45"/>
    </row>
    <row r="21" spans="1:3" s="35" customFormat="1" ht="20.100000000000001" customHeight="1">
      <c r="A21" s="159" t="s">
        <v>1410</v>
      </c>
      <c r="B21" s="160"/>
      <c r="C21" s="45"/>
    </row>
    <row r="22" spans="1:3" s="35" customFormat="1" ht="20.100000000000001" customHeight="1">
      <c r="A22" s="161" t="s">
        <v>1411</v>
      </c>
      <c r="B22" s="160"/>
      <c r="C22" s="45"/>
    </row>
    <row r="23" spans="1:3" s="35" customFormat="1" ht="20.100000000000001" customHeight="1">
      <c r="A23" s="157" t="s">
        <v>1412</v>
      </c>
      <c r="B23" s="162"/>
      <c r="C23" s="45"/>
    </row>
    <row r="24" spans="1:3" s="35" customFormat="1" ht="20.100000000000001" customHeight="1">
      <c r="A24" s="161"/>
      <c r="B24" s="162"/>
      <c r="C24" s="45"/>
    </row>
    <row r="25" spans="1:3" s="35" customFormat="1" ht="20.100000000000001" customHeight="1">
      <c r="A25" s="161"/>
      <c r="B25" s="162"/>
      <c r="C25" s="45"/>
    </row>
    <row r="26" spans="1:3" s="35" customFormat="1" ht="20.100000000000001" customHeight="1">
      <c r="A26" s="161"/>
      <c r="B26" s="163"/>
      <c r="C26" s="45"/>
    </row>
    <row r="27" spans="1:3" ht="20.100000000000001" customHeight="1">
      <c r="A27" s="157"/>
      <c r="B27" s="164"/>
    </row>
    <row r="28" spans="1:3" ht="20.100000000000001" customHeight="1">
      <c r="A28" s="157"/>
      <c r="B28" s="164"/>
    </row>
    <row r="29" spans="1:3" ht="20.100000000000001" customHeight="1">
      <c r="A29" s="157"/>
      <c r="B29" s="164"/>
    </row>
    <row r="30" spans="1:3" ht="20.100000000000001" customHeight="1">
      <c r="A30" s="157" t="s">
        <v>1413</v>
      </c>
      <c r="B30" s="164"/>
    </row>
    <row r="31" spans="1:3" ht="20.100000000000001" customHeight="1">
      <c r="A31" s="50"/>
      <c r="B31" s="51"/>
    </row>
    <row r="32" spans="1:3" ht="20.100000000000001" customHeight="1">
      <c r="A32" s="50"/>
      <c r="B32" s="51"/>
    </row>
    <row r="33" spans="1:2" ht="20.100000000000001" customHeight="1">
      <c r="A33" s="50"/>
      <c r="B33" s="51"/>
    </row>
    <row r="34" spans="1:2" ht="20.100000000000001" customHeight="1">
      <c r="A34" s="50"/>
      <c r="B34" s="51"/>
    </row>
    <row r="35" spans="1:2" ht="20.100000000000001" customHeight="1">
      <c r="A35" s="50"/>
      <c r="B35" s="51"/>
    </row>
    <row r="36" spans="1:2" ht="20.100000000000001" customHeight="1">
      <c r="A36" s="50"/>
      <c r="B36" s="51"/>
    </row>
    <row r="37" spans="1:2" ht="20.100000000000001" customHeight="1">
      <c r="A37" s="50"/>
      <c r="B37" s="51"/>
    </row>
    <row r="38" spans="1:2" ht="20.100000000000001" customHeight="1">
      <c r="A38" s="50"/>
      <c r="B38" s="51"/>
    </row>
    <row r="39" spans="1:2" ht="20.100000000000001" customHeight="1">
      <c r="A39" s="50"/>
      <c r="B39" s="51"/>
    </row>
    <row r="40" spans="1:2" ht="20.100000000000001" customHeight="1">
      <c r="A40" s="50"/>
      <c r="B40" s="51"/>
    </row>
    <row r="41" spans="1:2" ht="20.100000000000001" customHeight="1"/>
    <row r="42" spans="1:2" ht="20.100000000000001" customHeight="1"/>
    <row r="43" spans="1:2" ht="20.100000000000001" customHeight="1"/>
    <row r="44" spans="1:2" ht="20.100000000000001" customHeight="1"/>
    <row r="45" spans="1:2" ht="20.100000000000001" customHeight="1"/>
    <row r="46" spans="1:2" ht="20.100000000000001" customHeight="1"/>
    <row r="47" spans="1:2" ht="20.100000000000001" customHeight="1"/>
    <row r="48" spans="1: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sheetData>
  <mergeCells count="1">
    <mergeCell ref="A2:B2"/>
  </mergeCells>
  <phoneticPr fontId="32" type="noConversion"/>
  <printOptions horizontalCentered="1"/>
  <pageMargins left="0.39305555555555599" right="0.39305555555555599" top="0.78680555555555598" bottom="0.70833333333333304" header="0.23611111111111099" footer="0"/>
  <pageSetup paperSize="9" scale="95" orientation="portrait" r:id="rId1"/>
</worksheet>
</file>

<file path=xl/worksheets/sheet2.xml><?xml version="1.0" encoding="utf-8"?>
<worksheet xmlns="http://schemas.openxmlformats.org/spreadsheetml/2006/main" xmlns:r="http://schemas.openxmlformats.org/officeDocument/2006/relationships">
  <dimension ref="A1:D32"/>
  <sheetViews>
    <sheetView showGridLines="0" showZeros="0" zoomScale="93" zoomScaleNormal="93" workbookViewId="0">
      <pane ySplit="4" topLeftCell="A5" activePane="bottomLeft" state="frozen"/>
      <selection pane="bottomLeft" activeCell="A38" sqref="A38"/>
    </sheetView>
  </sheetViews>
  <sheetFormatPr defaultColWidth="9" defaultRowHeight="15"/>
  <cols>
    <col min="1" max="1" width="23.625" style="128" customWidth="1"/>
    <col min="2" max="2" width="16.5" style="129" customWidth="1"/>
    <col min="3" max="3" width="12.125" style="128" customWidth="1"/>
    <col min="4" max="4" width="13.125" style="128" customWidth="1"/>
    <col min="5" max="16384" width="9" style="128"/>
  </cols>
  <sheetData>
    <row r="1" spans="1:4" ht="24" customHeight="1">
      <c r="A1" s="130" t="s">
        <v>0</v>
      </c>
    </row>
    <row r="2" spans="1:4" ht="27.75" customHeight="1">
      <c r="A2" s="201" t="s">
        <v>1</v>
      </c>
      <c r="B2" s="201"/>
      <c r="C2" s="201"/>
      <c r="D2" s="201"/>
    </row>
    <row r="3" spans="1:4" ht="21.95" customHeight="1">
      <c r="D3" s="125" t="s">
        <v>2</v>
      </c>
    </row>
    <row r="4" spans="1:4" s="126" customFormat="1" ht="35.1" customHeight="1">
      <c r="A4" s="193" t="s">
        <v>2782</v>
      </c>
      <c r="B4" s="197" t="s">
        <v>2788</v>
      </c>
      <c r="C4" s="193" t="s">
        <v>2783</v>
      </c>
      <c r="D4" s="194" t="s">
        <v>2784</v>
      </c>
    </row>
    <row r="5" spans="1:4" s="127" customFormat="1" ht="15.95" customHeight="1">
      <c r="A5" s="184" t="s">
        <v>2785</v>
      </c>
      <c r="B5" s="195">
        <f>SUM(B6:B21)</f>
        <v>20315</v>
      </c>
      <c r="C5" s="195">
        <f>SUM(C6:C21)</f>
        <v>23190</v>
      </c>
      <c r="D5" s="186">
        <f>C5/B5</f>
        <v>1.141521043563869</v>
      </c>
    </row>
    <row r="6" spans="1:4" ht="15.95" customHeight="1">
      <c r="A6" s="184" t="s">
        <v>5</v>
      </c>
      <c r="B6" s="195">
        <v>8390</v>
      </c>
      <c r="C6" s="195">
        <v>9430</v>
      </c>
      <c r="D6" s="186">
        <f t="shared" ref="D6:D32" si="0">C6/B6</f>
        <v>1.1239570917759236</v>
      </c>
    </row>
    <row r="7" spans="1:4" ht="15.95" customHeight="1">
      <c r="A7" s="184" t="s">
        <v>6</v>
      </c>
      <c r="B7" s="195">
        <v>2033</v>
      </c>
      <c r="C7" s="195">
        <v>2060</v>
      </c>
      <c r="D7" s="186">
        <f t="shared" si="0"/>
        <v>1.0132808657156911</v>
      </c>
    </row>
    <row r="8" spans="1:4" ht="15.95" customHeight="1">
      <c r="A8" s="184" t="s">
        <v>7</v>
      </c>
      <c r="B8" s="195"/>
      <c r="C8" s="195"/>
      <c r="D8" s="186" t="e">
        <f t="shared" si="0"/>
        <v>#DIV/0!</v>
      </c>
    </row>
    <row r="9" spans="1:4" ht="15.95" customHeight="1">
      <c r="A9" s="184" t="s">
        <v>8</v>
      </c>
      <c r="B9" s="195">
        <v>574</v>
      </c>
      <c r="C9" s="195">
        <v>280</v>
      </c>
      <c r="D9" s="186">
        <f t="shared" si="0"/>
        <v>0.48780487804878048</v>
      </c>
    </row>
    <row r="10" spans="1:4" ht="15.95" customHeight="1">
      <c r="A10" s="184" t="s">
        <v>9</v>
      </c>
      <c r="B10" s="195">
        <v>1</v>
      </c>
      <c r="C10" s="195">
        <v>10</v>
      </c>
      <c r="D10" s="186">
        <f t="shared" si="0"/>
        <v>10</v>
      </c>
    </row>
    <row r="11" spans="1:4" ht="15.95" customHeight="1">
      <c r="A11" s="184" t="s">
        <v>10</v>
      </c>
      <c r="B11" s="195">
        <v>1538</v>
      </c>
      <c r="C11" s="195">
        <v>1975</v>
      </c>
      <c r="D11" s="186">
        <f t="shared" si="0"/>
        <v>1.2841352405721715</v>
      </c>
    </row>
    <row r="12" spans="1:4" ht="15.95" customHeight="1">
      <c r="A12" s="184" t="s">
        <v>11</v>
      </c>
      <c r="B12" s="196">
        <v>677</v>
      </c>
      <c r="C12" s="195">
        <v>650</v>
      </c>
      <c r="D12" s="186">
        <f t="shared" si="0"/>
        <v>0.96011816838995567</v>
      </c>
    </row>
    <row r="13" spans="1:4" ht="15.95" customHeight="1">
      <c r="A13" s="184" t="s">
        <v>12</v>
      </c>
      <c r="B13" s="195">
        <v>253</v>
      </c>
      <c r="C13" s="195">
        <v>310</v>
      </c>
      <c r="D13" s="186">
        <f t="shared" si="0"/>
        <v>1.2252964426877471</v>
      </c>
    </row>
    <row r="14" spans="1:4" ht="15.95" customHeight="1">
      <c r="A14" s="184" t="s">
        <v>13</v>
      </c>
      <c r="B14" s="195">
        <v>1178</v>
      </c>
      <c r="C14" s="195">
        <v>1205</v>
      </c>
      <c r="D14" s="186">
        <f t="shared" si="0"/>
        <v>1.0229202037351444</v>
      </c>
    </row>
    <row r="15" spans="1:4" ht="15.95" customHeight="1">
      <c r="A15" s="184" t="s">
        <v>14</v>
      </c>
      <c r="B15" s="195">
        <v>1312</v>
      </c>
      <c r="C15" s="195">
        <v>1645</v>
      </c>
      <c r="D15" s="186">
        <f t="shared" si="0"/>
        <v>1.2538109756097562</v>
      </c>
    </row>
    <row r="16" spans="1:4" ht="15.95" customHeight="1">
      <c r="A16" s="184" t="s">
        <v>15</v>
      </c>
      <c r="B16" s="195">
        <v>1448</v>
      </c>
      <c r="C16" s="195">
        <v>1975</v>
      </c>
      <c r="D16" s="186">
        <f t="shared" si="0"/>
        <v>1.363950276243094</v>
      </c>
    </row>
    <row r="17" spans="1:4" ht="15.95" customHeight="1">
      <c r="A17" s="184" t="s">
        <v>16</v>
      </c>
      <c r="B17" s="195">
        <v>1905</v>
      </c>
      <c r="C17" s="195">
        <v>1895</v>
      </c>
      <c r="D17" s="186">
        <f t="shared" si="0"/>
        <v>0.99475065616797897</v>
      </c>
    </row>
    <row r="18" spans="1:4" ht="15.95" customHeight="1">
      <c r="A18" s="184" t="s">
        <v>17</v>
      </c>
      <c r="B18" s="195">
        <v>978</v>
      </c>
      <c r="C18" s="195">
        <v>1755</v>
      </c>
      <c r="D18" s="186">
        <f t="shared" si="0"/>
        <v>1.794478527607362</v>
      </c>
    </row>
    <row r="19" spans="1:4" ht="15.95" customHeight="1">
      <c r="A19" s="184" t="s">
        <v>18</v>
      </c>
      <c r="B19" s="195">
        <v>0</v>
      </c>
      <c r="C19" s="195"/>
      <c r="D19" s="186" t="e">
        <f t="shared" si="0"/>
        <v>#DIV/0!</v>
      </c>
    </row>
    <row r="20" spans="1:4" ht="15.95" customHeight="1">
      <c r="A20" s="184" t="s">
        <v>19</v>
      </c>
      <c r="B20" s="195">
        <v>0</v>
      </c>
      <c r="C20" s="195"/>
      <c r="D20" s="186" t="e">
        <f t="shared" si="0"/>
        <v>#DIV/0!</v>
      </c>
    </row>
    <row r="21" spans="1:4" ht="15.95" customHeight="1">
      <c r="A21" s="184" t="s">
        <v>20</v>
      </c>
      <c r="B21" s="195">
        <v>28</v>
      </c>
      <c r="C21" s="195"/>
      <c r="D21" s="186">
        <f t="shared" si="0"/>
        <v>0</v>
      </c>
    </row>
    <row r="22" spans="1:4" ht="15.95" customHeight="1">
      <c r="A22" s="184" t="s">
        <v>2786</v>
      </c>
      <c r="B22" s="195">
        <f>SUM(B23:B30)</f>
        <v>10420</v>
      </c>
      <c r="C22" s="195">
        <f>SUM(C23:C30)</f>
        <v>10000</v>
      </c>
      <c r="D22" s="186">
        <f t="shared" si="0"/>
        <v>0.95969289827255277</v>
      </c>
    </row>
    <row r="23" spans="1:4" ht="15.95" customHeight="1">
      <c r="A23" s="184" t="s">
        <v>21</v>
      </c>
      <c r="B23" s="195">
        <v>2960</v>
      </c>
      <c r="C23" s="195">
        <v>2700</v>
      </c>
      <c r="D23" s="186">
        <f t="shared" si="0"/>
        <v>0.91216216216216217</v>
      </c>
    </row>
    <row r="24" spans="1:4" ht="15.95" customHeight="1">
      <c r="A24" s="184" t="s">
        <v>22</v>
      </c>
      <c r="B24" s="195">
        <v>433</v>
      </c>
      <c r="C24" s="195">
        <v>500</v>
      </c>
      <c r="D24" s="186">
        <f t="shared" si="0"/>
        <v>1.1547344110854503</v>
      </c>
    </row>
    <row r="25" spans="1:4" ht="15.95" customHeight="1">
      <c r="A25" s="184" t="s">
        <v>23</v>
      </c>
      <c r="B25" s="195">
        <v>431</v>
      </c>
      <c r="C25" s="195">
        <v>500</v>
      </c>
      <c r="D25" s="186">
        <f t="shared" si="0"/>
        <v>1.160092807424594</v>
      </c>
    </row>
    <row r="26" spans="1:4" ht="15.95" customHeight="1">
      <c r="A26" s="184" t="s">
        <v>24</v>
      </c>
      <c r="B26" s="195">
        <v>0</v>
      </c>
      <c r="C26" s="195"/>
      <c r="D26" s="186" t="e">
        <f t="shared" si="0"/>
        <v>#DIV/0!</v>
      </c>
    </row>
    <row r="27" spans="1:4" ht="15.95" customHeight="1">
      <c r="A27" s="184" t="s">
        <v>25</v>
      </c>
      <c r="B27" s="195">
        <v>6209</v>
      </c>
      <c r="C27" s="195">
        <v>6075</v>
      </c>
      <c r="D27" s="186">
        <f t="shared" si="0"/>
        <v>0.97841842486712838</v>
      </c>
    </row>
    <row r="28" spans="1:4" ht="15.95" customHeight="1">
      <c r="A28" s="184" t="s">
        <v>26</v>
      </c>
      <c r="B28" s="195"/>
      <c r="C28" s="195"/>
      <c r="D28" s="186" t="e">
        <f t="shared" si="0"/>
        <v>#DIV/0!</v>
      </c>
    </row>
    <row r="29" spans="1:4" ht="15.95" customHeight="1">
      <c r="A29" s="184" t="s">
        <v>27</v>
      </c>
      <c r="B29" s="195">
        <v>97</v>
      </c>
      <c r="C29" s="195">
        <v>85</v>
      </c>
      <c r="D29" s="186">
        <f t="shared" si="0"/>
        <v>0.87628865979381443</v>
      </c>
    </row>
    <row r="30" spans="1:4" ht="15.95" customHeight="1">
      <c r="A30" s="184" t="s">
        <v>28</v>
      </c>
      <c r="B30" s="195">
        <v>290</v>
      </c>
      <c r="C30" s="195">
        <v>140</v>
      </c>
      <c r="D30" s="186">
        <f t="shared" si="0"/>
        <v>0.48275862068965519</v>
      </c>
    </row>
    <row r="31" spans="1:4" ht="15.95" customHeight="1">
      <c r="A31" s="184" t="s">
        <v>105</v>
      </c>
      <c r="B31" s="195"/>
      <c r="C31" s="195"/>
      <c r="D31" s="186" t="e">
        <f t="shared" si="0"/>
        <v>#DIV/0!</v>
      </c>
    </row>
    <row r="32" spans="1:4" s="127" customFormat="1" ht="15.95" customHeight="1">
      <c r="A32" s="189" t="s">
        <v>2787</v>
      </c>
      <c r="B32" s="195">
        <f>B5+B22</f>
        <v>30735</v>
      </c>
      <c r="C32" s="195">
        <f>C5+C22</f>
        <v>33190</v>
      </c>
      <c r="D32" s="186">
        <f t="shared" si="0"/>
        <v>1.0798763624532293</v>
      </c>
    </row>
  </sheetData>
  <sheetProtection selectLockedCells="1"/>
  <mergeCells count="1">
    <mergeCell ref="A2:D2"/>
  </mergeCells>
  <phoneticPr fontId="54" type="noConversion"/>
  <printOptions horizontalCentered="1"/>
  <pageMargins left="0.74791666666666701" right="0.74791666666666701" top="0.78680555555555598" bottom="0.70833333333333304" header="0" footer="0"/>
  <pageSetup paperSize="9" orientation="portrait"/>
</worksheet>
</file>

<file path=xl/worksheets/sheet20.xml><?xml version="1.0" encoding="utf-8"?>
<worksheet xmlns="http://schemas.openxmlformats.org/spreadsheetml/2006/main" xmlns:r="http://schemas.openxmlformats.org/officeDocument/2006/relationships">
  <dimension ref="A1:G11"/>
  <sheetViews>
    <sheetView workbookViewId="0"/>
  </sheetViews>
  <sheetFormatPr defaultColWidth="9" defaultRowHeight="14.25"/>
  <cols>
    <col min="1" max="1" width="27.375" style="26" customWidth="1"/>
    <col min="2" max="2" width="16.875" style="27" customWidth="1"/>
    <col min="3" max="3" width="13.125" style="27" customWidth="1"/>
    <col min="4" max="4" width="13.25" style="27" customWidth="1"/>
    <col min="5" max="5" width="12.625" style="27" customWidth="1"/>
    <col min="6" max="7" width="15.5" style="27" customWidth="1"/>
    <col min="8" max="16384" width="9" style="26"/>
  </cols>
  <sheetData>
    <row r="1" spans="1:7" ht="25.15" customHeight="1">
      <c r="A1" s="149" t="s">
        <v>1648</v>
      </c>
    </row>
    <row r="2" spans="1:7" ht="29.45" customHeight="1">
      <c r="A2" s="209" t="s">
        <v>1617</v>
      </c>
      <c r="B2" s="209"/>
      <c r="C2" s="209"/>
      <c r="D2" s="209"/>
      <c r="E2" s="209"/>
      <c r="F2" s="209"/>
      <c r="G2" s="209"/>
    </row>
    <row r="3" spans="1:7" ht="25.5" customHeight="1">
      <c r="A3" s="211" t="s">
        <v>90</v>
      </c>
      <c r="B3" s="211"/>
      <c r="C3" s="211"/>
      <c r="D3" s="211"/>
      <c r="E3" s="211"/>
      <c r="F3" s="211"/>
      <c r="G3" s="211"/>
    </row>
    <row r="4" spans="1:7" ht="37.5" customHeight="1">
      <c r="A4" s="28" t="s">
        <v>1416</v>
      </c>
      <c r="B4" s="29" t="s">
        <v>1166</v>
      </c>
      <c r="C4" s="29" t="s">
        <v>1417</v>
      </c>
      <c r="D4" s="29" t="s">
        <v>1418</v>
      </c>
      <c r="E4" s="29" t="s">
        <v>1419</v>
      </c>
      <c r="F4" s="29" t="s">
        <v>1420</v>
      </c>
      <c r="G4" s="29" t="s">
        <v>1421</v>
      </c>
    </row>
    <row r="5" spans="1:7" s="25" customFormat="1" ht="24.95" customHeight="1">
      <c r="A5" s="148" t="s">
        <v>1618</v>
      </c>
      <c r="B5" s="30">
        <f>SUM(C5:G5)</f>
        <v>15489</v>
      </c>
      <c r="C5" s="30">
        <v>2119</v>
      </c>
      <c r="D5" s="30">
        <v>7010</v>
      </c>
      <c r="E5" s="30">
        <v>4895</v>
      </c>
      <c r="F5" s="30">
        <v>107</v>
      </c>
      <c r="G5" s="30">
        <v>1358</v>
      </c>
    </row>
    <row r="6" spans="1:7" ht="24.95" customHeight="1">
      <c r="A6" s="31" t="s">
        <v>1422</v>
      </c>
      <c r="B6" s="30">
        <f t="shared" ref="B6:B11" si="0">SUM(C6:G6)</f>
        <v>9401</v>
      </c>
      <c r="C6" s="32">
        <v>859</v>
      </c>
      <c r="D6" s="32">
        <v>5271</v>
      </c>
      <c r="E6" s="32">
        <v>3181</v>
      </c>
      <c r="F6" s="32">
        <v>90</v>
      </c>
      <c r="G6" s="32"/>
    </row>
    <row r="7" spans="1:7" ht="24.95" customHeight="1">
      <c r="A7" s="31" t="s">
        <v>1423</v>
      </c>
      <c r="B7" s="30">
        <f t="shared" si="0"/>
        <v>1374</v>
      </c>
      <c r="C7" s="32">
        <v>12</v>
      </c>
      <c r="D7" s="32">
        <v>19</v>
      </c>
      <c r="E7" s="32">
        <v>1326</v>
      </c>
      <c r="F7" s="32">
        <v>12</v>
      </c>
      <c r="G7" s="32">
        <v>5</v>
      </c>
    </row>
    <row r="8" spans="1:7" ht="24.95" customHeight="1">
      <c r="A8" s="31" t="s">
        <v>1424</v>
      </c>
      <c r="B8" s="30">
        <f t="shared" si="0"/>
        <v>4589</v>
      </c>
      <c r="C8" s="32">
        <v>1228</v>
      </c>
      <c r="D8" s="32">
        <v>1620</v>
      </c>
      <c r="E8" s="32">
        <v>388</v>
      </c>
      <c r="F8" s="32"/>
      <c r="G8" s="32">
        <v>1353</v>
      </c>
    </row>
    <row r="9" spans="1:7" ht="24.95" customHeight="1">
      <c r="A9" s="31" t="s">
        <v>1425</v>
      </c>
      <c r="B9" s="30">
        <f t="shared" si="0"/>
        <v>0</v>
      </c>
      <c r="C9" s="32"/>
      <c r="D9" s="32"/>
      <c r="E9" s="32"/>
      <c r="F9" s="32"/>
      <c r="G9" s="32"/>
    </row>
    <row r="10" spans="1:7" ht="24.95" customHeight="1">
      <c r="A10" s="31" t="s">
        <v>1426</v>
      </c>
      <c r="B10" s="30">
        <f t="shared" si="0"/>
        <v>8</v>
      </c>
      <c r="C10" s="32">
        <v>8</v>
      </c>
      <c r="D10" s="32"/>
      <c r="E10" s="32"/>
      <c r="F10" s="32"/>
      <c r="G10" s="32"/>
    </row>
    <row r="11" spans="1:7" ht="24.95" customHeight="1">
      <c r="A11" s="31" t="s">
        <v>1427</v>
      </c>
      <c r="B11" s="30">
        <f t="shared" si="0"/>
        <v>117</v>
      </c>
      <c r="C11" s="32">
        <v>12</v>
      </c>
      <c r="D11" s="32">
        <v>100</v>
      </c>
      <c r="E11" s="32"/>
      <c r="F11" s="32">
        <v>5</v>
      </c>
      <c r="G11" s="32"/>
    </row>
  </sheetData>
  <mergeCells count="2">
    <mergeCell ref="A2:G2"/>
    <mergeCell ref="A3:G3"/>
  </mergeCells>
  <phoneticPr fontId="54" type="noConversion"/>
  <printOptions horizontalCentered="1"/>
  <pageMargins left="0.74791666666666701" right="0.74791666666666701" top="0.78680555555555598" bottom="0.70833333333333304" header="0" footer="0"/>
  <pageSetup paperSize="9" orientation="landscape"/>
</worksheet>
</file>

<file path=xl/worksheets/sheet21.xml><?xml version="1.0" encoding="utf-8"?>
<worksheet xmlns="http://schemas.openxmlformats.org/spreadsheetml/2006/main" xmlns:r="http://schemas.openxmlformats.org/officeDocument/2006/relationships">
  <dimension ref="A1:G8"/>
  <sheetViews>
    <sheetView workbookViewId="0"/>
  </sheetViews>
  <sheetFormatPr defaultColWidth="9" defaultRowHeight="14.25"/>
  <cols>
    <col min="1" max="1" width="27.375" style="26" customWidth="1"/>
    <col min="2" max="2" width="16.875" style="27" customWidth="1"/>
    <col min="3" max="3" width="13.125" style="27" customWidth="1"/>
    <col min="4" max="4" width="13.25" style="27" customWidth="1"/>
    <col min="5" max="5" width="12.625" style="27" customWidth="1"/>
    <col min="6" max="7" width="15.5" style="27" customWidth="1"/>
    <col min="8" max="16384" width="9" style="26"/>
  </cols>
  <sheetData>
    <row r="1" spans="1:7" ht="25.15" customHeight="1">
      <c r="A1" s="149" t="s">
        <v>1643</v>
      </c>
    </row>
    <row r="2" spans="1:7" ht="29.45" customHeight="1">
      <c r="A2" s="209" t="s">
        <v>1415</v>
      </c>
      <c r="B2" s="209"/>
      <c r="C2" s="209"/>
      <c r="D2" s="209"/>
      <c r="E2" s="209"/>
      <c r="F2" s="209"/>
      <c r="G2" s="209"/>
    </row>
    <row r="3" spans="1:7" ht="25.5" customHeight="1">
      <c r="A3" s="211" t="s">
        <v>90</v>
      </c>
      <c r="B3" s="211"/>
      <c r="C3" s="211"/>
      <c r="D3" s="211"/>
      <c r="E3" s="211"/>
      <c r="F3" s="211"/>
      <c r="G3" s="211"/>
    </row>
    <row r="4" spans="1:7" ht="37.5" customHeight="1">
      <c r="A4" s="28" t="s">
        <v>1416</v>
      </c>
      <c r="B4" s="29" t="s">
        <v>1166</v>
      </c>
      <c r="C4" s="29" t="s">
        <v>1417</v>
      </c>
      <c r="D4" s="29" t="s">
        <v>1418</v>
      </c>
      <c r="E4" s="29" t="s">
        <v>1419</v>
      </c>
      <c r="F4" s="29" t="s">
        <v>1420</v>
      </c>
      <c r="G4" s="29" t="s">
        <v>1421</v>
      </c>
    </row>
    <row r="5" spans="1:7" s="25" customFormat="1" ht="24.95" customHeight="1">
      <c r="A5" s="148" t="s">
        <v>1619</v>
      </c>
      <c r="B5" s="30">
        <f t="shared" ref="B5:B8" si="0">SUM(C5:G5)</f>
        <v>14687</v>
      </c>
      <c r="C5" s="30">
        <v>1420</v>
      </c>
      <c r="D5" s="30">
        <v>8375</v>
      </c>
      <c r="E5" s="30">
        <v>3475</v>
      </c>
      <c r="F5" s="30">
        <v>59</v>
      </c>
      <c r="G5" s="30">
        <v>1358</v>
      </c>
    </row>
    <row r="6" spans="1:7" ht="24.95" customHeight="1">
      <c r="A6" s="31" t="s">
        <v>1428</v>
      </c>
      <c r="B6" s="30">
        <f t="shared" si="0"/>
        <v>13379</v>
      </c>
      <c r="C6" s="32">
        <v>1414</v>
      </c>
      <c r="D6" s="32">
        <v>7083</v>
      </c>
      <c r="E6" s="32">
        <v>3475</v>
      </c>
      <c r="F6" s="32">
        <v>49</v>
      </c>
      <c r="G6" s="32">
        <v>1358</v>
      </c>
    </row>
    <row r="7" spans="1:7" ht="24.95" customHeight="1">
      <c r="A7" s="31" t="s">
        <v>1159</v>
      </c>
      <c r="B7" s="30">
        <f t="shared" si="0"/>
        <v>861</v>
      </c>
      <c r="C7" s="32"/>
      <c r="D7" s="32">
        <v>852</v>
      </c>
      <c r="E7" s="32"/>
      <c r="F7" s="32">
        <v>9</v>
      </c>
      <c r="G7" s="32"/>
    </row>
    <row r="8" spans="1:7" ht="24.95" customHeight="1">
      <c r="A8" s="31" t="s">
        <v>1429</v>
      </c>
      <c r="B8" s="30">
        <f t="shared" si="0"/>
        <v>447</v>
      </c>
      <c r="C8" s="32">
        <v>6</v>
      </c>
      <c r="D8" s="32">
        <v>440</v>
      </c>
      <c r="E8" s="32"/>
      <c r="F8" s="32">
        <v>1</v>
      </c>
      <c r="G8" s="32"/>
    </row>
  </sheetData>
  <mergeCells count="2">
    <mergeCell ref="A2:G2"/>
    <mergeCell ref="A3:G3"/>
  </mergeCells>
  <phoneticPr fontId="54" type="noConversion"/>
  <printOptions horizontalCentered="1"/>
  <pageMargins left="0.74791666666666701" right="0.74791666666666701" top="0.78680555555555598" bottom="0.70833333333333304" header="0" footer="0"/>
  <pageSetup paperSize="9" orientation="landscape"/>
</worksheet>
</file>

<file path=xl/worksheets/sheet22.xml><?xml version="1.0" encoding="utf-8"?>
<worksheet xmlns="http://schemas.openxmlformats.org/spreadsheetml/2006/main" xmlns:r="http://schemas.openxmlformats.org/officeDocument/2006/relationships">
  <dimension ref="A1:H7"/>
  <sheetViews>
    <sheetView workbookViewId="0">
      <selection sqref="A1:XFD1048576"/>
    </sheetView>
  </sheetViews>
  <sheetFormatPr defaultColWidth="9" defaultRowHeight="14.25"/>
  <cols>
    <col min="1" max="1" width="14.625" style="16" customWidth="1"/>
    <col min="2" max="2" width="16" style="16" customWidth="1"/>
    <col min="3" max="3" width="20.125" style="16" customWidth="1"/>
    <col min="4" max="4" width="18.75" style="16" customWidth="1"/>
    <col min="5" max="5" width="19.75" style="16" customWidth="1"/>
    <col min="6" max="6" width="18.625" style="16" customWidth="1"/>
    <col min="7" max="7" width="15.125" style="16" customWidth="1"/>
    <col min="8" max="16384" width="9" style="16"/>
  </cols>
  <sheetData>
    <row r="1" spans="1:8" ht="29.45" customHeight="1">
      <c r="A1" s="146" t="s">
        <v>1649</v>
      </c>
    </row>
    <row r="2" spans="1:8" ht="30" customHeight="1">
      <c r="A2" s="220" t="s">
        <v>1645</v>
      </c>
      <c r="B2" s="220"/>
      <c r="C2" s="220"/>
      <c r="D2" s="220"/>
      <c r="E2" s="220"/>
      <c r="F2" s="220"/>
      <c r="G2" s="220"/>
      <c r="H2" s="24"/>
    </row>
    <row r="3" spans="1:8" ht="23.45" customHeight="1">
      <c r="F3" s="221" t="s">
        <v>90</v>
      </c>
      <c r="G3" s="221"/>
    </row>
    <row r="4" spans="1:8" ht="48" customHeight="1">
      <c r="A4" s="218" t="s">
        <v>1167</v>
      </c>
      <c r="B4" s="222" t="s">
        <v>1430</v>
      </c>
      <c r="C4" s="222"/>
      <c r="D4" s="222"/>
      <c r="E4" s="222" t="s">
        <v>1431</v>
      </c>
      <c r="F4" s="222"/>
      <c r="G4" s="222"/>
    </row>
    <row r="5" spans="1:8" s="15" customFormat="1" ht="28.15" customHeight="1">
      <c r="A5" s="223"/>
      <c r="B5" s="218" t="s">
        <v>1166</v>
      </c>
      <c r="C5" s="218" t="s">
        <v>1432</v>
      </c>
      <c r="D5" s="218" t="s">
        <v>1433</v>
      </c>
      <c r="E5" s="218" t="s">
        <v>1166</v>
      </c>
      <c r="F5" s="218" t="s">
        <v>1432</v>
      </c>
      <c r="G5" s="218" t="s">
        <v>1433</v>
      </c>
    </row>
    <row r="6" spans="1:8" s="15" customFormat="1" ht="25.9" customHeight="1">
      <c r="A6" s="219"/>
      <c r="B6" s="219"/>
      <c r="C6" s="219"/>
      <c r="D6" s="219"/>
      <c r="E6" s="219"/>
      <c r="F6" s="219"/>
      <c r="G6" s="219"/>
    </row>
    <row r="7" spans="1:8" s="15" customFormat="1" ht="63" customHeight="1">
      <c r="A7" s="23" t="s">
        <v>1168</v>
      </c>
      <c r="B7" s="23">
        <f>C7+D7</f>
        <v>176936</v>
      </c>
      <c r="C7" s="23">
        <v>143576</v>
      </c>
      <c r="D7" s="23">
        <v>33360</v>
      </c>
      <c r="E7" s="23">
        <f>F7+G7</f>
        <v>176936</v>
      </c>
      <c r="F7" s="23">
        <v>143577</v>
      </c>
      <c r="G7" s="23">
        <v>33359</v>
      </c>
    </row>
  </sheetData>
  <mergeCells count="11">
    <mergeCell ref="F5:F6"/>
    <mergeCell ref="G5:G6"/>
    <mergeCell ref="A2:G2"/>
    <mergeCell ref="F3:G3"/>
    <mergeCell ref="B4:D4"/>
    <mergeCell ref="E4:G4"/>
    <mergeCell ref="A4:A6"/>
    <mergeCell ref="B5:B6"/>
    <mergeCell ref="C5:C6"/>
    <mergeCell ref="D5:D6"/>
    <mergeCell ref="E5:E6"/>
  </mergeCells>
  <phoneticPr fontId="54" type="noConversion"/>
  <printOptions horizontalCentered="1"/>
  <pageMargins left="0.47222222222222199" right="0.47222222222222199" top="0.78680555555555598" bottom="0.70833333333333304" header="0" footer="0"/>
  <pageSetup paperSize="9" scale="85" orientation="landscape"/>
</worksheet>
</file>

<file path=xl/worksheets/sheet23.xml><?xml version="1.0" encoding="utf-8"?>
<worksheet xmlns="http://schemas.openxmlformats.org/spreadsheetml/2006/main" xmlns:r="http://schemas.openxmlformats.org/officeDocument/2006/relationships">
  <dimension ref="A1:S69"/>
  <sheetViews>
    <sheetView workbookViewId="0"/>
  </sheetViews>
  <sheetFormatPr defaultColWidth="9" defaultRowHeight="14.25"/>
  <cols>
    <col min="1" max="1" width="21.75" style="16" customWidth="1"/>
    <col min="2" max="2" width="16.75" style="16" customWidth="1"/>
    <col min="3" max="16384" width="9" style="16"/>
  </cols>
  <sheetData>
    <row r="1" spans="1:19" ht="23.25" customHeight="1">
      <c r="A1" s="146" t="s">
        <v>1650</v>
      </c>
    </row>
    <row r="2" spans="1:19" ht="27" customHeight="1">
      <c r="A2" s="224" t="s">
        <v>1620</v>
      </c>
      <c r="B2" s="224"/>
      <c r="C2" s="224"/>
      <c r="D2" s="224"/>
      <c r="E2" s="224"/>
      <c r="F2" s="224"/>
      <c r="G2" s="224"/>
      <c r="H2" s="224"/>
      <c r="I2" s="224"/>
      <c r="J2" s="224"/>
      <c r="K2" s="224"/>
      <c r="L2" s="224"/>
      <c r="M2" s="224"/>
      <c r="N2" s="224"/>
      <c r="O2" s="224"/>
      <c r="P2" s="224"/>
      <c r="Q2" s="224"/>
      <c r="R2" s="224"/>
      <c r="S2" s="224"/>
    </row>
    <row r="3" spans="1:19" ht="18" customHeight="1">
      <c r="R3" s="225" t="s">
        <v>1616</v>
      </c>
      <c r="S3" s="225"/>
    </row>
    <row r="4" spans="1:19" ht="26.1" customHeight="1">
      <c r="A4" s="226" t="s">
        <v>1621</v>
      </c>
      <c r="B4" s="226" t="s">
        <v>1622</v>
      </c>
      <c r="C4" s="226"/>
      <c r="D4" s="226"/>
      <c r="E4" s="226"/>
      <c r="F4" s="226"/>
      <c r="G4" s="226"/>
      <c r="H4" s="226"/>
      <c r="I4" s="226"/>
      <c r="J4" s="226"/>
      <c r="K4" s="226"/>
      <c r="L4" s="226"/>
      <c r="M4" s="226"/>
      <c r="N4" s="226" t="s">
        <v>1623</v>
      </c>
      <c r="O4" s="226"/>
      <c r="P4" s="226"/>
      <c r="Q4" s="226"/>
      <c r="R4" s="226"/>
      <c r="S4" s="226"/>
    </row>
    <row r="5" spans="1:19" ht="26.1" customHeight="1">
      <c r="A5" s="226"/>
      <c r="B5" s="227" t="s">
        <v>1624</v>
      </c>
      <c r="C5" s="228"/>
      <c r="D5" s="228"/>
      <c r="E5" s="229"/>
      <c r="F5" s="226" t="s">
        <v>1625</v>
      </c>
      <c r="G5" s="226"/>
      <c r="H5" s="226"/>
      <c r="I5" s="226"/>
      <c r="J5" s="226" t="s">
        <v>1626</v>
      </c>
      <c r="K5" s="226"/>
      <c r="L5" s="226"/>
      <c r="M5" s="226"/>
      <c r="N5" s="226" t="s">
        <v>1627</v>
      </c>
      <c r="O5" s="226"/>
      <c r="P5" s="226"/>
      <c r="Q5" s="226" t="s">
        <v>1628</v>
      </c>
      <c r="R5" s="226"/>
      <c r="S5" s="226"/>
    </row>
    <row r="6" spans="1:19" ht="26.1" customHeight="1">
      <c r="A6" s="226"/>
      <c r="B6" s="150" t="s">
        <v>1624</v>
      </c>
      <c r="C6" s="150" t="s">
        <v>1434</v>
      </c>
      <c r="D6" s="150" t="s">
        <v>1629</v>
      </c>
      <c r="E6" s="150" t="s">
        <v>1435</v>
      </c>
      <c r="F6" s="150" t="s">
        <v>1630</v>
      </c>
      <c r="G6" s="150" t="s">
        <v>1434</v>
      </c>
      <c r="H6" s="150" t="s">
        <v>1629</v>
      </c>
      <c r="I6" s="150" t="s">
        <v>1435</v>
      </c>
      <c r="J6" s="150" t="s">
        <v>1631</v>
      </c>
      <c r="K6" s="150" t="s">
        <v>1434</v>
      </c>
      <c r="L6" s="150" t="s">
        <v>1629</v>
      </c>
      <c r="M6" s="150" t="s">
        <v>1435</v>
      </c>
      <c r="N6" s="150" t="s">
        <v>1624</v>
      </c>
      <c r="O6" s="150" t="s">
        <v>1625</v>
      </c>
      <c r="P6" s="150" t="s">
        <v>1626</v>
      </c>
      <c r="Q6" s="150" t="s">
        <v>1624</v>
      </c>
      <c r="R6" s="150" t="s">
        <v>1625</v>
      </c>
      <c r="S6" s="150" t="s">
        <v>1626</v>
      </c>
    </row>
    <row r="7" spans="1:19" ht="47.25" customHeight="1">
      <c r="A7" s="150" t="s">
        <v>1632</v>
      </c>
      <c r="B7" s="150">
        <f>C7+D7+E7</f>
        <v>21000</v>
      </c>
      <c r="C7" s="150">
        <f>G7+K7</f>
        <v>18800</v>
      </c>
      <c r="D7" s="150">
        <f>H7+L7</f>
        <v>0</v>
      </c>
      <c r="E7" s="150">
        <f>I7+M7</f>
        <v>2200</v>
      </c>
      <c r="F7" s="150">
        <f>SUM(G7:I7)</f>
        <v>8600</v>
      </c>
      <c r="G7" s="150">
        <v>6400</v>
      </c>
      <c r="H7" s="150">
        <v>0</v>
      </c>
      <c r="I7" s="150">
        <v>2200</v>
      </c>
      <c r="J7" s="150">
        <f>SUM(K7:M7)</f>
        <v>12400</v>
      </c>
      <c r="K7" s="150">
        <v>12400</v>
      </c>
      <c r="L7" s="150">
        <v>0</v>
      </c>
      <c r="M7" s="150">
        <v>0</v>
      </c>
      <c r="N7" s="150">
        <f>O7+P7</f>
        <v>2200</v>
      </c>
      <c r="O7" s="150">
        <v>2200</v>
      </c>
      <c r="P7" s="150">
        <v>0</v>
      </c>
      <c r="Q7" s="150">
        <f>R7+S7</f>
        <v>5820</v>
      </c>
      <c r="R7" s="150">
        <v>5017</v>
      </c>
      <c r="S7" s="150">
        <v>803</v>
      </c>
    </row>
    <row r="8" spans="1:19" ht="26.1" customHeight="1"/>
    <row r="9" spans="1:19" ht="26.1" customHeight="1"/>
    <row r="10" spans="1:19" ht="26.1" customHeight="1"/>
    <row r="11" spans="1:19" ht="26.1" customHeight="1"/>
    <row r="12" spans="1:19" ht="26.1" customHeight="1"/>
    <row r="13" spans="1:19" ht="26.1" customHeight="1"/>
    <row r="14" spans="1:19" ht="26.1" customHeight="1"/>
    <row r="15" spans="1:19" ht="26.1" customHeight="1"/>
    <row r="16" spans="1:19" ht="26.1" customHeight="1"/>
    <row r="17" ht="26.1" customHeight="1"/>
    <row r="18" ht="26.1" customHeight="1"/>
    <row r="19" ht="26.1" customHeight="1"/>
    <row r="20" ht="26.1" customHeight="1"/>
    <row r="21" ht="26.1" customHeight="1"/>
    <row r="22" ht="26.1" customHeight="1"/>
    <row r="23" ht="26.1" customHeight="1"/>
    <row r="24" ht="26.1" customHeight="1"/>
    <row r="25" ht="26.1" customHeight="1"/>
    <row r="26" ht="26.1" customHeight="1"/>
    <row r="27" ht="26.1" customHeight="1"/>
    <row r="28" ht="26.1" customHeight="1"/>
    <row r="29" ht="26.1" customHeight="1"/>
    <row r="30" ht="26.1" customHeight="1"/>
    <row r="31" ht="26.1" customHeight="1"/>
    <row r="32" ht="26.1" customHeight="1"/>
    <row r="33" ht="26.1" customHeight="1"/>
    <row r="34" ht="26.1" customHeight="1"/>
    <row r="35" ht="26.1" customHeight="1"/>
    <row r="36" ht="26.1" customHeight="1"/>
    <row r="37" ht="26.1" customHeight="1"/>
    <row r="38" ht="26.1" customHeight="1"/>
    <row r="39" ht="26.1" customHeight="1"/>
    <row r="40" ht="26.1" customHeight="1"/>
    <row r="41" ht="26.1" customHeight="1"/>
    <row r="42" ht="26.1" customHeight="1"/>
    <row r="43" ht="26.1" customHeight="1"/>
    <row r="44" ht="26.1" customHeight="1"/>
    <row r="45" ht="26.1" customHeight="1"/>
    <row r="46" ht="26.1" customHeight="1"/>
    <row r="47" ht="26.1" customHeight="1"/>
    <row r="48" ht="26.1" customHeight="1"/>
    <row r="49" ht="26.1" customHeight="1"/>
    <row r="50" ht="26.1" customHeight="1"/>
    <row r="51" ht="26.1" customHeight="1"/>
    <row r="52" ht="26.1" customHeight="1"/>
    <row r="53" ht="26.1" customHeight="1"/>
    <row r="54" ht="26.1" customHeight="1"/>
    <row r="55" ht="26.1" customHeight="1"/>
    <row r="56" ht="26.1" customHeight="1"/>
    <row r="57" ht="26.1" customHeight="1"/>
    <row r="58" ht="26.1" customHeight="1"/>
    <row r="59" ht="26.1" customHeight="1"/>
    <row r="60" ht="26.1" customHeight="1"/>
    <row r="61" ht="26.1" customHeight="1"/>
    <row r="62" ht="26.1" customHeight="1"/>
    <row r="63" ht="26.1" customHeight="1"/>
    <row r="64" ht="26.1" customHeight="1"/>
    <row r="65" ht="26.1" customHeight="1"/>
    <row r="66" ht="26.1" customHeight="1"/>
    <row r="67" ht="26.1" customHeight="1"/>
    <row r="68" ht="26.1" customHeight="1"/>
    <row r="69" ht="26.1" customHeight="1"/>
  </sheetData>
  <mergeCells count="10">
    <mergeCell ref="A2:S2"/>
    <mergeCell ref="R3:S3"/>
    <mergeCell ref="A4:A6"/>
    <mergeCell ref="B4:M4"/>
    <mergeCell ref="N4:S4"/>
    <mergeCell ref="B5:E5"/>
    <mergeCell ref="F5:I5"/>
    <mergeCell ref="J5:M5"/>
    <mergeCell ref="N5:P5"/>
    <mergeCell ref="Q5:S5"/>
  </mergeCells>
  <phoneticPr fontId="54" type="noConversion"/>
  <printOptions horizontalCentered="1"/>
  <pageMargins left="0.74791666666666701" right="0.74791666666666701" top="0.78680555555555598" bottom="0.70833333333333304" header="0" footer="0"/>
  <pageSetup paperSize="9" orientation="portrait"/>
</worksheet>
</file>

<file path=xl/worksheets/sheet24.xml><?xml version="1.0" encoding="utf-8"?>
<worksheet xmlns="http://schemas.openxmlformats.org/spreadsheetml/2006/main" xmlns:r="http://schemas.openxmlformats.org/officeDocument/2006/relationships">
  <dimension ref="A1:G6"/>
  <sheetViews>
    <sheetView workbookViewId="0"/>
  </sheetViews>
  <sheetFormatPr defaultColWidth="9" defaultRowHeight="14.25"/>
  <cols>
    <col min="1" max="1" width="15.625" style="16" customWidth="1"/>
    <col min="2" max="2" width="14.375" style="16" customWidth="1"/>
    <col min="3" max="3" width="15.125" style="16" customWidth="1"/>
    <col min="4" max="4" width="14.25" style="16" customWidth="1"/>
    <col min="5" max="5" width="16.875" style="16" customWidth="1"/>
    <col min="6" max="6" width="16.5" style="16" customWidth="1"/>
    <col min="7" max="7" width="19.625" style="16" customWidth="1"/>
    <col min="8" max="16384" width="9" style="16"/>
  </cols>
  <sheetData>
    <row r="1" spans="1:7" ht="21.75" customHeight="1">
      <c r="A1" s="146" t="s">
        <v>1651</v>
      </c>
    </row>
    <row r="2" spans="1:7" ht="42" customHeight="1">
      <c r="A2" s="224" t="s">
        <v>1634</v>
      </c>
      <c r="B2" s="224"/>
      <c r="C2" s="224"/>
      <c r="D2" s="224"/>
      <c r="E2" s="224"/>
      <c r="F2" s="224"/>
      <c r="G2" s="224"/>
    </row>
    <row r="3" spans="1:7" ht="46.5" customHeight="1">
      <c r="G3" s="137" t="s">
        <v>1635</v>
      </c>
    </row>
    <row r="4" spans="1:7" ht="39.75" customHeight="1">
      <c r="A4" s="226" t="s">
        <v>1636</v>
      </c>
      <c r="B4" s="226" t="s">
        <v>1637</v>
      </c>
      <c r="C4" s="226"/>
      <c r="D4" s="226"/>
      <c r="E4" s="226" t="s">
        <v>1638</v>
      </c>
      <c r="F4" s="226"/>
      <c r="G4" s="226"/>
    </row>
    <row r="5" spans="1:7" ht="39.75" customHeight="1">
      <c r="A5" s="226"/>
      <c r="B5" s="150" t="s">
        <v>1639</v>
      </c>
      <c r="C5" s="150" t="s">
        <v>1640</v>
      </c>
      <c r="D5" s="150" t="s">
        <v>1641</v>
      </c>
      <c r="E5" s="150" t="s">
        <v>1639</v>
      </c>
      <c r="F5" s="150" t="s">
        <v>1640</v>
      </c>
      <c r="G5" s="150" t="s">
        <v>1641</v>
      </c>
    </row>
    <row r="6" spans="1:7" ht="56.25" customHeight="1">
      <c r="A6" s="150" t="s">
        <v>1642</v>
      </c>
      <c r="B6" s="150">
        <v>18300</v>
      </c>
      <c r="C6" s="150">
        <v>9300</v>
      </c>
      <c r="D6" s="150">
        <v>9000</v>
      </c>
      <c r="E6" s="150">
        <f>F6+G6</f>
        <v>6597</v>
      </c>
      <c r="F6" s="150">
        <v>5387</v>
      </c>
      <c r="G6" s="150">
        <v>1210</v>
      </c>
    </row>
  </sheetData>
  <mergeCells count="4">
    <mergeCell ref="A2:G2"/>
    <mergeCell ref="A4:A5"/>
    <mergeCell ref="B4:D4"/>
    <mergeCell ref="E4:G4"/>
  </mergeCells>
  <phoneticPr fontId="54"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F8"/>
  <sheetViews>
    <sheetView workbookViewId="0"/>
  </sheetViews>
  <sheetFormatPr defaultColWidth="9" defaultRowHeight="14.25"/>
  <cols>
    <col min="1" max="1" width="14.875" style="15" customWidth="1"/>
    <col min="2" max="2" width="21.25" style="15" customWidth="1"/>
    <col min="3" max="3" width="13.75" style="15" customWidth="1"/>
    <col min="4" max="5" width="23.25" style="15" customWidth="1"/>
    <col min="6" max="6" width="20.75" style="15" customWidth="1"/>
    <col min="7" max="16384" width="9" style="16"/>
  </cols>
  <sheetData>
    <row r="1" spans="1:6" ht="23.1" customHeight="1">
      <c r="A1" s="151" t="s">
        <v>1652</v>
      </c>
    </row>
    <row r="2" spans="1:6" ht="36.75" customHeight="1">
      <c r="A2" s="220" t="s">
        <v>1437</v>
      </c>
      <c r="B2" s="220"/>
      <c r="C2" s="220"/>
      <c r="D2" s="220"/>
      <c r="E2" s="220"/>
      <c r="F2" s="220"/>
    </row>
    <row r="3" spans="1:6" ht="24.95" customHeight="1">
      <c r="F3" s="15" t="s">
        <v>90</v>
      </c>
    </row>
    <row r="4" spans="1:6" ht="36.950000000000003" customHeight="1">
      <c r="A4" s="230" t="s">
        <v>1438</v>
      </c>
      <c r="B4" s="231"/>
      <c r="C4" s="231"/>
      <c r="D4" s="231"/>
      <c r="E4" s="231"/>
      <c r="F4" s="231"/>
    </row>
    <row r="5" spans="1:6" ht="36.950000000000003" customHeight="1">
      <c r="A5" s="232" t="s">
        <v>59</v>
      </c>
      <c r="B5" s="232" t="s">
        <v>1439</v>
      </c>
      <c r="C5" s="232" t="s">
        <v>1440</v>
      </c>
      <c r="D5" s="232"/>
      <c r="E5" s="232"/>
      <c r="F5" s="232" t="s">
        <v>1441</v>
      </c>
    </row>
    <row r="6" spans="1:6" ht="36.950000000000003" customHeight="1">
      <c r="A6" s="232"/>
      <c r="B6" s="232"/>
      <c r="C6" s="17" t="s">
        <v>1442</v>
      </c>
      <c r="D6" s="17" t="s">
        <v>1443</v>
      </c>
      <c r="E6" s="17" t="s">
        <v>1444</v>
      </c>
      <c r="F6" s="232"/>
    </row>
    <row r="7" spans="1:6" ht="36.950000000000003" customHeight="1">
      <c r="A7" s="17">
        <f>B7+C7+F7</f>
        <v>2102.02</v>
      </c>
      <c r="B7" s="17">
        <v>9</v>
      </c>
      <c r="C7" s="17">
        <f>D7+E7</f>
        <v>778.46</v>
      </c>
      <c r="D7" s="17">
        <v>0</v>
      </c>
      <c r="E7" s="18">
        <v>778.46</v>
      </c>
      <c r="F7" s="18">
        <v>1314.56</v>
      </c>
    </row>
    <row r="8" spans="1:6" ht="96" customHeight="1">
      <c r="A8" s="233" t="s">
        <v>1557</v>
      </c>
      <c r="B8" s="234"/>
      <c r="C8" s="234"/>
      <c r="D8" s="234"/>
      <c r="E8" s="234"/>
      <c r="F8" s="234"/>
    </row>
  </sheetData>
  <mergeCells count="7">
    <mergeCell ref="A2:F2"/>
    <mergeCell ref="A4:F4"/>
    <mergeCell ref="C5:E5"/>
    <mergeCell ref="A8:F8"/>
    <mergeCell ref="A5:A6"/>
    <mergeCell ref="B5:B6"/>
    <mergeCell ref="F5:F6"/>
  </mergeCells>
  <phoneticPr fontId="54" type="noConversion"/>
  <printOptions horizontalCentered="1"/>
  <pageMargins left="0.74791666666666701" right="0.74791666666666701" top="0.78680555555555598" bottom="0.70833333333333304" header="0" footer="0"/>
  <pageSetup paperSize="9" orientation="landscape"/>
</worksheet>
</file>

<file path=xl/worksheets/sheet26.xml><?xml version="1.0" encoding="utf-8"?>
<worksheet xmlns="http://schemas.openxmlformats.org/spreadsheetml/2006/main" xmlns:r="http://schemas.openxmlformats.org/officeDocument/2006/relationships">
  <dimension ref="A1:A25"/>
  <sheetViews>
    <sheetView zoomScale="70" zoomScaleNormal="70" workbookViewId="0"/>
  </sheetViews>
  <sheetFormatPr defaultColWidth="8.75" defaultRowHeight="14.25"/>
  <cols>
    <col min="1" max="1" width="170.125" customWidth="1"/>
    <col min="257" max="257" width="182.25" customWidth="1"/>
    <col min="513" max="513" width="182.25" customWidth="1"/>
    <col min="769" max="769" width="182.25" customWidth="1"/>
    <col min="1025" max="1025" width="182.25" customWidth="1"/>
    <col min="1281" max="1281" width="182.25" customWidth="1"/>
    <col min="1537" max="1537" width="182.25" customWidth="1"/>
    <col min="1793" max="1793" width="182.25" customWidth="1"/>
    <col min="2049" max="2049" width="182.25" customWidth="1"/>
    <col min="2305" max="2305" width="182.25" customWidth="1"/>
    <col min="2561" max="2561" width="182.25" customWidth="1"/>
    <col min="2817" max="2817" width="182.25" customWidth="1"/>
    <col min="3073" max="3073" width="182.25" customWidth="1"/>
    <col min="3329" max="3329" width="182.25" customWidth="1"/>
    <col min="3585" max="3585" width="182.25" customWidth="1"/>
    <col min="3841" max="3841" width="182.25" customWidth="1"/>
    <col min="4097" max="4097" width="182.25" customWidth="1"/>
    <col min="4353" max="4353" width="182.25" customWidth="1"/>
    <col min="4609" max="4609" width="182.25" customWidth="1"/>
    <col min="4865" max="4865" width="182.25" customWidth="1"/>
    <col min="5121" max="5121" width="182.25" customWidth="1"/>
    <col min="5377" max="5377" width="182.25" customWidth="1"/>
    <col min="5633" max="5633" width="182.25" customWidth="1"/>
    <col min="5889" max="5889" width="182.25" customWidth="1"/>
    <col min="6145" max="6145" width="182.25" customWidth="1"/>
    <col min="6401" max="6401" width="182.25" customWidth="1"/>
    <col min="6657" max="6657" width="182.25" customWidth="1"/>
    <col min="6913" max="6913" width="182.25" customWidth="1"/>
    <col min="7169" max="7169" width="182.25" customWidth="1"/>
    <col min="7425" max="7425" width="182.25" customWidth="1"/>
    <col min="7681" max="7681" width="182.25" customWidth="1"/>
    <col min="7937" max="7937" width="182.25" customWidth="1"/>
    <col min="8193" max="8193" width="182.25" customWidth="1"/>
    <col min="8449" max="8449" width="182.25" customWidth="1"/>
    <col min="8705" max="8705" width="182.25" customWidth="1"/>
    <col min="8961" max="8961" width="182.25" customWidth="1"/>
    <col min="9217" max="9217" width="182.25" customWidth="1"/>
    <col min="9473" max="9473" width="182.25" customWidth="1"/>
    <col min="9729" max="9729" width="182.25" customWidth="1"/>
    <col min="9985" max="9985" width="182.25" customWidth="1"/>
    <col min="10241" max="10241" width="182.25" customWidth="1"/>
    <col min="10497" max="10497" width="182.25" customWidth="1"/>
    <col min="10753" max="10753" width="182.25" customWidth="1"/>
    <col min="11009" max="11009" width="182.25" customWidth="1"/>
    <col min="11265" max="11265" width="182.25" customWidth="1"/>
    <col min="11521" max="11521" width="182.25" customWidth="1"/>
    <col min="11777" max="11777" width="182.25" customWidth="1"/>
    <col min="12033" max="12033" width="182.25" customWidth="1"/>
    <col min="12289" max="12289" width="182.25" customWidth="1"/>
    <col min="12545" max="12545" width="182.25" customWidth="1"/>
    <col min="12801" max="12801" width="182.25" customWidth="1"/>
    <col min="13057" max="13057" width="182.25" customWidth="1"/>
    <col min="13313" max="13313" width="182.25" customWidth="1"/>
    <col min="13569" max="13569" width="182.25" customWidth="1"/>
    <col min="13825" max="13825" width="182.25" customWidth="1"/>
    <col min="14081" max="14081" width="182.25" customWidth="1"/>
    <col min="14337" max="14337" width="182.25" customWidth="1"/>
    <col min="14593" max="14593" width="182.25" customWidth="1"/>
    <col min="14849" max="14849" width="182.25" customWidth="1"/>
    <col min="15105" max="15105" width="182.25" customWidth="1"/>
    <col min="15361" max="15361" width="182.25" customWidth="1"/>
    <col min="15617" max="15617" width="182.25" customWidth="1"/>
    <col min="15873" max="15873" width="182.25" customWidth="1"/>
    <col min="16129" max="16129" width="182.25" customWidth="1"/>
  </cols>
  <sheetData>
    <row r="1" spans="1:1" ht="30.75" customHeight="1">
      <c r="A1" s="131" t="s">
        <v>2812</v>
      </c>
    </row>
    <row r="2" spans="1:1" s="13" customFormat="1" ht="47.25" customHeight="1">
      <c r="A2" s="132" t="s">
        <v>1445</v>
      </c>
    </row>
    <row r="3" spans="1:1" s="13" customFormat="1" ht="20.25" customHeight="1">
      <c r="A3" s="14"/>
    </row>
    <row r="4" spans="1:1" ht="36.950000000000003" customHeight="1">
      <c r="A4" s="235" t="s">
        <v>1644</v>
      </c>
    </row>
    <row r="5" spans="1:1" ht="36.950000000000003" customHeight="1">
      <c r="A5" s="236"/>
    </row>
    <row r="6" spans="1:1" ht="36.950000000000003" customHeight="1">
      <c r="A6" s="236"/>
    </row>
    <row r="7" spans="1:1" ht="36.950000000000003" customHeight="1">
      <c r="A7" s="236"/>
    </row>
    <row r="8" spans="1:1" ht="36.950000000000003" customHeight="1">
      <c r="A8" s="236"/>
    </row>
    <row r="9" spans="1:1" ht="36.950000000000003" customHeight="1">
      <c r="A9" s="236"/>
    </row>
    <row r="10" spans="1:1" ht="36.950000000000003" customHeight="1">
      <c r="A10" s="236"/>
    </row>
    <row r="11" spans="1:1" ht="36.950000000000003" customHeight="1">
      <c r="A11" s="236"/>
    </row>
    <row r="12" spans="1:1" ht="36.950000000000003" customHeight="1">
      <c r="A12" s="236"/>
    </row>
    <row r="13" spans="1:1" ht="36.950000000000003" customHeight="1">
      <c r="A13" s="236"/>
    </row>
    <row r="14" spans="1:1" ht="36.950000000000003" customHeight="1">
      <c r="A14" s="236"/>
    </row>
    <row r="15" spans="1:1" ht="36.950000000000003" customHeight="1">
      <c r="A15" s="236"/>
    </row>
    <row r="16" spans="1:1" ht="36.950000000000003" customHeight="1">
      <c r="A16" s="236"/>
    </row>
    <row r="17" spans="1:1" ht="36.950000000000003" customHeight="1">
      <c r="A17" s="236"/>
    </row>
    <row r="18" spans="1:1" ht="36.950000000000003" customHeight="1">
      <c r="A18" s="236"/>
    </row>
    <row r="19" spans="1:1" ht="36.950000000000003" customHeight="1">
      <c r="A19" s="236"/>
    </row>
    <row r="20" spans="1:1" ht="36.950000000000003" customHeight="1">
      <c r="A20" s="236"/>
    </row>
    <row r="21" spans="1:1" ht="36.950000000000003" customHeight="1">
      <c r="A21" s="236"/>
    </row>
    <row r="22" spans="1:1" ht="36.950000000000003" customHeight="1">
      <c r="A22" s="236"/>
    </row>
    <row r="23" spans="1:1" ht="36.950000000000003" customHeight="1">
      <c r="A23" s="236"/>
    </row>
    <row r="24" spans="1:1" ht="36.950000000000003" customHeight="1">
      <c r="A24" s="236"/>
    </row>
    <row r="25" spans="1:1" ht="409.5" customHeight="1">
      <c r="A25" s="236"/>
    </row>
  </sheetData>
  <mergeCells count="1">
    <mergeCell ref="A4:A25"/>
  </mergeCells>
  <phoneticPr fontId="54" type="noConversion"/>
  <printOptions horizontalCentered="1"/>
  <pageMargins left="0.47222222222222199" right="0.47222222222222199" top="0.78680555555555598" bottom="0.70833333333333304" header="0" footer="0"/>
  <pageSetup paperSize="9" orientation="landscape"/>
</worksheet>
</file>

<file path=xl/worksheets/sheet27.xml><?xml version="1.0" encoding="utf-8"?>
<worksheet xmlns="http://schemas.openxmlformats.org/spreadsheetml/2006/main" xmlns:r="http://schemas.openxmlformats.org/officeDocument/2006/relationships">
  <dimension ref="A1:C66"/>
  <sheetViews>
    <sheetView workbookViewId="0">
      <selection activeCell="A9" sqref="A9"/>
    </sheetView>
  </sheetViews>
  <sheetFormatPr defaultColWidth="9" defaultRowHeight="14.25"/>
  <cols>
    <col min="1" max="1" width="38.75" customWidth="1"/>
    <col min="2" max="2" width="77.375" customWidth="1"/>
    <col min="3" max="3" width="11.5" customWidth="1"/>
  </cols>
  <sheetData>
    <row r="1" spans="1:3" ht="25.15" customHeight="1">
      <c r="A1" s="152" t="s">
        <v>2813</v>
      </c>
    </row>
    <row r="2" spans="1:3" ht="27.75" customHeight="1">
      <c r="A2" s="203" t="s">
        <v>1446</v>
      </c>
      <c r="B2" s="203"/>
      <c r="C2" s="203"/>
    </row>
    <row r="3" spans="1:3" s="1" customFormat="1" ht="30.75" customHeight="1">
      <c r="A3" s="3" t="s">
        <v>1447</v>
      </c>
      <c r="B3" s="3" t="s">
        <v>1448</v>
      </c>
      <c r="C3" s="4" t="s">
        <v>1449</v>
      </c>
    </row>
    <row r="4" spans="1:3" s="1" customFormat="1" ht="24.95" customHeight="1">
      <c r="A4" s="5" t="s">
        <v>1450</v>
      </c>
      <c r="B4" s="5"/>
      <c r="C4" s="6"/>
    </row>
    <row r="5" spans="1:3" ht="36" customHeight="1">
      <c r="A5" s="7" t="s">
        <v>1451</v>
      </c>
      <c r="B5" s="8" t="s">
        <v>1452</v>
      </c>
      <c r="C5" s="9" t="s">
        <v>1453</v>
      </c>
    </row>
    <row r="6" spans="1:3" ht="36" customHeight="1">
      <c r="A6" s="7" t="s">
        <v>1454</v>
      </c>
      <c r="B6" s="8" t="s">
        <v>1455</v>
      </c>
      <c r="C6" s="9" t="s">
        <v>1456</v>
      </c>
    </row>
    <row r="7" spans="1:3" ht="36" customHeight="1">
      <c r="A7" s="7" t="s">
        <v>1457</v>
      </c>
      <c r="B7" s="8" t="s">
        <v>1458</v>
      </c>
      <c r="C7" s="9" t="s">
        <v>1459</v>
      </c>
    </row>
    <row r="8" spans="1:3" ht="36" customHeight="1">
      <c r="A8" s="7" t="s">
        <v>1460</v>
      </c>
      <c r="B8" s="10" t="s">
        <v>1461</v>
      </c>
      <c r="C8" s="9" t="s">
        <v>1462</v>
      </c>
    </row>
    <row r="9" spans="1:3" s="1" customFormat="1" ht="24.95" customHeight="1">
      <c r="A9" s="5" t="s">
        <v>1463</v>
      </c>
      <c r="B9" s="5"/>
      <c r="C9" s="6"/>
    </row>
    <row r="10" spans="1:3" ht="36" customHeight="1">
      <c r="A10" s="7" t="s">
        <v>1464</v>
      </c>
      <c r="B10" s="8" t="s">
        <v>1465</v>
      </c>
      <c r="C10" s="9" t="s">
        <v>1466</v>
      </c>
    </row>
    <row r="11" spans="1:3" ht="36" customHeight="1">
      <c r="A11" s="7" t="s">
        <v>1467</v>
      </c>
      <c r="B11" s="8" t="s">
        <v>1468</v>
      </c>
      <c r="C11" s="9" t="s">
        <v>1469</v>
      </c>
    </row>
    <row r="12" spans="1:3" ht="36" customHeight="1">
      <c r="A12" s="7" t="s">
        <v>1470</v>
      </c>
      <c r="B12" s="10" t="s">
        <v>1471</v>
      </c>
      <c r="C12" s="9" t="s">
        <v>1472</v>
      </c>
    </row>
    <row r="13" spans="1:3" ht="36" customHeight="1">
      <c r="A13" s="7" t="s">
        <v>1473</v>
      </c>
      <c r="B13" s="8" t="s">
        <v>1474</v>
      </c>
      <c r="C13" s="9" t="s">
        <v>1475</v>
      </c>
    </row>
    <row r="14" spans="1:3" ht="36" customHeight="1">
      <c r="A14" s="11" t="s">
        <v>1476</v>
      </c>
      <c r="B14" s="10" t="s">
        <v>1477</v>
      </c>
      <c r="C14" s="9" t="s">
        <v>1478</v>
      </c>
    </row>
    <row r="15" spans="1:3" ht="36" customHeight="1">
      <c r="A15" s="7" t="s">
        <v>1479</v>
      </c>
      <c r="B15" s="10" t="s">
        <v>1480</v>
      </c>
      <c r="C15" s="9" t="s">
        <v>1481</v>
      </c>
    </row>
    <row r="16" spans="1:3" ht="36" customHeight="1">
      <c r="A16" s="7" t="s">
        <v>1482</v>
      </c>
      <c r="B16" s="10" t="s">
        <v>1483</v>
      </c>
      <c r="C16" s="9" t="s">
        <v>1481</v>
      </c>
    </row>
    <row r="17" spans="1:3" ht="36" customHeight="1">
      <c r="A17" s="7" t="s">
        <v>1484</v>
      </c>
      <c r="B17" s="8" t="s">
        <v>1485</v>
      </c>
      <c r="C17" s="9" t="s">
        <v>1481</v>
      </c>
    </row>
    <row r="18" spans="1:3" ht="36" customHeight="1">
      <c r="A18" s="7" t="s">
        <v>1486</v>
      </c>
      <c r="B18" s="8" t="s">
        <v>1487</v>
      </c>
      <c r="C18" s="9" t="s">
        <v>1488</v>
      </c>
    </row>
    <row r="19" spans="1:3" ht="36" customHeight="1">
      <c r="A19" s="7" t="s">
        <v>1489</v>
      </c>
      <c r="B19" s="10" t="s">
        <v>1490</v>
      </c>
      <c r="C19" s="9" t="s">
        <v>1491</v>
      </c>
    </row>
    <row r="20" spans="1:3" ht="36" customHeight="1">
      <c r="A20" s="11" t="s">
        <v>1492</v>
      </c>
      <c r="B20" s="8" t="s">
        <v>1493</v>
      </c>
      <c r="C20" s="9" t="s">
        <v>1494</v>
      </c>
    </row>
    <row r="21" spans="1:3" ht="36" customHeight="1">
      <c r="A21" s="11" t="s">
        <v>1495</v>
      </c>
      <c r="B21" s="8" t="s">
        <v>1496</v>
      </c>
      <c r="C21" s="9" t="s">
        <v>1494</v>
      </c>
    </row>
    <row r="22" spans="1:3" ht="36" customHeight="1">
      <c r="A22" s="11" t="s">
        <v>1497</v>
      </c>
      <c r="B22" s="8" t="s">
        <v>1498</v>
      </c>
      <c r="C22" s="9" t="s">
        <v>1499</v>
      </c>
    </row>
    <row r="23" spans="1:3" s="1" customFormat="1" ht="24.95" customHeight="1">
      <c r="A23" s="5" t="s">
        <v>1500</v>
      </c>
      <c r="B23" s="5"/>
      <c r="C23" s="6"/>
    </row>
    <row r="24" spans="1:3" ht="36" customHeight="1">
      <c r="A24" s="7" t="s">
        <v>1501</v>
      </c>
      <c r="B24" s="8" t="s">
        <v>1502</v>
      </c>
      <c r="C24" s="9" t="s">
        <v>1459</v>
      </c>
    </row>
    <row r="25" spans="1:3" ht="36" customHeight="1">
      <c r="A25" s="11" t="s">
        <v>1503</v>
      </c>
      <c r="B25" s="8" t="s">
        <v>1504</v>
      </c>
      <c r="C25" s="9" t="s">
        <v>1459</v>
      </c>
    </row>
    <row r="26" spans="1:3" ht="42" customHeight="1">
      <c r="A26" s="7" t="s">
        <v>1505</v>
      </c>
      <c r="B26" s="8" t="s">
        <v>1506</v>
      </c>
      <c r="C26" s="9" t="s">
        <v>1459</v>
      </c>
    </row>
    <row r="27" spans="1:3" ht="43.5" customHeight="1">
      <c r="A27" s="11" t="s">
        <v>1507</v>
      </c>
      <c r="B27" s="8" t="s">
        <v>1508</v>
      </c>
      <c r="C27" s="9" t="s">
        <v>1459</v>
      </c>
    </row>
    <row r="28" spans="1:3" ht="36" customHeight="1">
      <c r="A28" s="7" t="s">
        <v>1509</v>
      </c>
      <c r="B28" s="8" t="s">
        <v>1510</v>
      </c>
      <c r="C28" s="9" t="s">
        <v>1481</v>
      </c>
    </row>
    <row r="29" spans="1:3" ht="36" customHeight="1">
      <c r="A29" s="7" t="s">
        <v>1511</v>
      </c>
      <c r="B29" s="8" t="s">
        <v>1512</v>
      </c>
      <c r="C29" s="9" t="s">
        <v>1494</v>
      </c>
    </row>
    <row r="30" spans="1:3" s="1" customFormat="1" ht="24.95" customHeight="1">
      <c r="A30" s="6" t="s">
        <v>1513</v>
      </c>
      <c r="B30" s="6"/>
      <c r="C30" s="6"/>
    </row>
    <row r="31" spans="1:3" ht="36" customHeight="1">
      <c r="A31" s="7" t="s">
        <v>1514</v>
      </c>
      <c r="B31" s="8" t="s">
        <v>1515</v>
      </c>
      <c r="C31" s="9" t="s">
        <v>1516</v>
      </c>
    </row>
    <row r="32" spans="1:3" ht="36" customHeight="1">
      <c r="A32" s="11" t="s">
        <v>1517</v>
      </c>
      <c r="B32" s="9" t="s">
        <v>1518</v>
      </c>
      <c r="C32" s="9" t="s">
        <v>1519</v>
      </c>
    </row>
    <row r="33" spans="1:3" ht="36" customHeight="1">
      <c r="A33" s="11" t="s">
        <v>1520</v>
      </c>
      <c r="B33" s="9" t="s">
        <v>1521</v>
      </c>
      <c r="C33" s="9" t="s">
        <v>1522</v>
      </c>
    </row>
    <row r="34" spans="1:3" ht="36" customHeight="1">
      <c r="A34" s="11" t="s">
        <v>1523</v>
      </c>
      <c r="B34" s="9" t="s">
        <v>1524</v>
      </c>
      <c r="C34" s="8" t="s">
        <v>1525</v>
      </c>
    </row>
    <row r="35" spans="1:3" ht="36" customHeight="1">
      <c r="A35" s="9" t="s">
        <v>1526</v>
      </c>
      <c r="B35" s="9" t="s">
        <v>1527</v>
      </c>
      <c r="C35" s="8" t="s">
        <v>1528</v>
      </c>
    </row>
    <row r="36" spans="1:3" ht="36" customHeight="1">
      <c r="A36" s="9" t="s">
        <v>1529</v>
      </c>
      <c r="B36" s="9" t="s">
        <v>1530</v>
      </c>
      <c r="C36" s="8" t="s">
        <v>1531</v>
      </c>
    </row>
    <row r="37" spans="1:3" ht="36" customHeight="1">
      <c r="A37" s="9" t="s">
        <v>1532</v>
      </c>
      <c r="B37" s="12" t="s">
        <v>1533</v>
      </c>
      <c r="C37" s="8" t="s">
        <v>1534</v>
      </c>
    </row>
    <row r="38" spans="1:3" ht="62.45" customHeight="1">
      <c r="A38" s="11" t="s">
        <v>1535</v>
      </c>
      <c r="B38" s="11" t="s">
        <v>1536</v>
      </c>
      <c r="C38" s="7" t="s">
        <v>1537</v>
      </c>
    </row>
    <row r="39" spans="1:3" ht="36" customHeight="1">
      <c r="A39" s="9" t="s">
        <v>1538</v>
      </c>
      <c r="B39" s="9" t="s">
        <v>1539</v>
      </c>
      <c r="C39" s="8" t="s">
        <v>1540</v>
      </c>
    </row>
    <row r="40" spans="1:3" ht="36" customHeight="1">
      <c r="A40" s="11" t="s">
        <v>1541</v>
      </c>
      <c r="B40" s="9" t="s">
        <v>1542</v>
      </c>
      <c r="C40" s="8" t="s">
        <v>1543</v>
      </c>
    </row>
    <row r="41" spans="1:3" ht="36" customHeight="1">
      <c r="A41" s="9" t="s">
        <v>1544</v>
      </c>
      <c r="B41" s="9" t="s">
        <v>1545</v>
      </c>
      <c r="C41" s="8" t="s">
        <v>1546</v>
      </c>
    </row>
    <row r="42" spans="1:3" ht="36" customHeight="1">
      <c r="A42" s="9" t="s">
        <v>1547</v>
      </c>
      <c r="B42" s="12" t="s">
        <v>1548</v>
      </c>
      <c r="C42" s="8" t="s">
        <v>1549</v>
      </c>
    </row>
    <row r="43" spans="1:3" ht="36" customHeight="1">
      <c r="A43" s="9" t="s">
        <v>1550</v>
      </c>
      <c r="B43" s="9" t="s">
        <v>1551</v>
      </c>
      <c r="C43" s="8" t="s">
        <v>1549</v>
      </c>
    </row>
    <row r="44" spans="1:3" ht="36" customHeight="1">
      <c r="A44" s="9" t="s">
        <v>1552</v>
      </c>
      <c r="B44" s="12" t="s">
        <v>1553</v>
      </c>
      <c r="C44" s="8" t="s">
        <v>1554</v>
      </c>
    </row>
    <row r="45" spans="1:3" ht="36" customHeight="1">
      <c r="A45" s="11" t="s">
        <v>1555</v>
      </c>
      <c r="B45" s="9" t="s">
        <v>1556</v>
      </c>
      <c r="C45" s="8" t="s">
        <v>1554</v>
      </c>
    </row>
    <row r="46" spans="1:3">
      <c r="B46" s="2"/>
      <c r="C46" s="2"/>
    </row>
    <row r="47" spans="1:3">
      <c r="B47" s="2"/>
      <c r="C47" s="2"/>
    </row>
    <row r="48" spans="1:3">
      <c r="B48" s="2"/>
      <c r="C48" s="2"/>
    </row>
    <row r="49" spans="2:3">
      <c r="B49" s="2"/>
      <c r="C49" s="2"/>
    </row>
    <row r="50" spans="2:3">
      <c r="B50" s="2"/>
      <c r="C50" s="2"/>
    </row>
    <row r="51" spans="2:3">
      <c r="B51" s="2"/>
      <c r="C51" s="2"/>
    </row>
    <row r="52" spans="2:3">
      <c r="B52" s="2"/>
      <c r="C52" s="2"/>
    </row>
    <row r="53" spans="2:3">
      <c r="B53" s="2"/>
      <c r="C53" s="2"/>
    </row>
    <row r="54" spans="2:3">
      <c r="B54" s="2"/>
      <c r="C54" s="2"/>
    </row>
    <row r="55" spans="2:3">
      <c r="B55" s="2"/>
      <c r="C55" s="2"/>
    </row>
    <row r="56" spans="2:3">
      <c r="B56" s="2"/>
      <c r="C56" s="2"/>
    </row>
    <row r="57" spans="2:3">
      <c r="B57" s="2"/>
      <c r="C57" s="2"/>
    </row>
    <row r="58" spans="2:3">
      <c r="B58" s="2"/>
      <c r="C58" s="2"/>
    </row>
    <row r="59" spans="2:3">
      <c r="B59" s="2"/>
      <c r="C59" s="2"/>
    </row>
    <row r="60" spans="2:3">
      <c r="B60" s="2"/>
      <c r="C60" s="2"/>
    </row>
    <row r="61" spans="2:3">
      <c r="B61" s="2"/>
      <c r="C61" s="2"/>
    </row>
    <row r="62" spans="2:3">
      <c r="B62" s="2"/>
      <c r="C62" s="2"/>
    </row>
    <row r="63" spans="2:3">
      <c r="B63" s="2"/>
      <c r="C63" s="2"/>
    </row>
    <row r="64" spans="2:3">
      <c r="B64" s="2"/>
      <c r="C64" s="2"/>
    </row>
    <row r="65" spans="2:3">
      <c r="B65" s="2"/>
      <c r="C65" s="2"/>
    </row>
    <row r="66" spans="2:3">
      <c r="B66" s="2"/>
      <c r="C66" s="2"/>
    </row>
  </sheetData>
  <mergeCells count="1">
    <mergeCell ref="A2:C2"/>
  </mergeCells>
  <phoneticPr fontId="54" type="noConversion"/>
  <hyperlinks>
    <hyperlink ref="B12" r:id="rId1"/>
    <hyperlink ref="B14" r:id="rId2"/>
    <hyperlink ref="B8" r:id="rId3"/>
    <hyperlink ref="B15" r:id="rId4"/>
    <hyperlink ref="B16" r:id="rId5"/>
    <hyperlink ref="B37" r:id="rId6"/>
    <hyperlink ref="B19" r:id="rId7"/>
    <hyperlink ref="B42" r:id="rId8"/>
    <hyperlink ref="B44" r:id="rId9"/>
  </hyperlinks>
  <printOptions horizontalCentered="1"/>
  <pageMargins left="0.51180555555555596" right="0.51180555555555596" top="0.78680555555555598" bottom="0.70833333333333304" header="0" footer="0"/>
  <pageSetup paperSize="9" orientation="landscape" r:id="rId10"/>
</worksheet>
</file>

<file path=xl/worksheets/sheet3.xml><?xml version="1.0" encoding="utf-8"?>
<worksheet xmlns="http://schemas.openxmlformats.org/spreadsheetml/2006/main" xmlns:r="http://schemas.openxmlformats.org/officeDocument/2006/relationships">
  <dimension ref="A1:D1378"/>
  <sheetViews>
    <sheetView workbookViewId="0">
      <selection activeCell="C4" sqref="C4"/>
    </sheetView>
  </sheetViews>
  <sheetFormatPr defaultColWidth="9" defaultRowHeight="20.100000000000001" customHeight="1"/>
  <cols>
    <col min="1" max="1" width="30.375" style="56" customWidth="1"/>
    <col min="2" max="2" width="15.875" style="57" customWidth="1"/>
    <col min="3" max="3" width="13.875" style="56" customWidth="1"/>
    <col min="4" max="4" width="12.5" style="56" customWidth="1"/>
    <col min="5" max="16384" width="9" style="56"/>
  </cols>
  <sheetData>
    <row r="1" spans="1:4" ht="27" customHeight="1">
      <c r="A1" s="55" t="s">
        <v>29</v>
      </c>
    </row>
    <row r="2" spans="1:4" ht="27" customHeight="1">
      <c r="A2" s="202" t="s">
        <v>30</v>
      </c>
      <c r="B2" s="202"/>
      <c r="C2" s="202"/>
      <c r="D2" s="202"/>
    </row>
    <row r="3" spans="1:4" ht="27" customHeight="1">
      <c r="D3" s="125" t="s">
        <v>2</v>
      </c>
    </row>
    <row r="4" spans="1:4" s="124" customFormat="1" ht="27.95" customHeight="1">
      <c r="A4" s="183" t="s">
        <v>1720</v>
      </c>
      <c r="B4" s="190" t="s">
        <v>2780</v>
      </c>
      <c r="C4" s="183" t="s">
        <v>1721</v>
      </c>
      <c r="D4" s="191" t="s">
        <v>2781</v>
      </c>
    </row>
    <row r="5" spans="1:4" ht="23.1" customHeight="1">
      <c r="A5" s="184" t="s">
        <v>1722</v>
      </c>
      <c r="B5" s="185">
        <f>B6+B18+B27+B38+B49+B60+B71+B83+B92+B105+B115+B124+B135+B149+B156+B164+B170+B177+B184+B191+B198+B204+B212+B218+B224+B230+B247</f>
        <v>35319</v>
      </c>
      <c r="C5" s="185">
        <f>C6+C18+C27+C38+C49+C60+C71+C83+C92+C105+C115+C124+C135+C149+C156+C164+C170+C177+C184+C191+C198+C204+C212+C218+C224+C230+C247</f>
        <v>36142</v>
      </c>
      <c r="D5" s="186">
        <f>C5/B5</f>
        <v>1.0233019054899628</v>
      </c>
    </row>
    <row r="6" spans="1:4" ht="23.1" customHeight="1">
      <c r="A6" s="184" t="s">
        <v>1723</v>
      </c>
      <c r="B6" s="185">
        <f>SUM(B7:B17)</f>
        <v>695</v>
      </c>
      <c r="C6" s="185">
        <f>SUM(C7:C17)</f>
        <v>716</v>
      </c>
      <c r="D6" s="186">
        <f t="shared" ref="D6:D69" si="0">C6/B6</f>
        <v>1.0302158273381294</v>
      </c>
    </row>
    <row r="7" spans="1:4" ht="23.1" customHeight="1">
      <c r="A7" s="184" t="s">
        <v>1724</v>
      </c>
      <c r="B7" s="185">
        <v>599</v>
      </c>
      <c r="C7" s="185">
        <v>610</v>
      </c>
      <c r="D7" s="186">
        <f t="shared" si="0"/>
        <v>1.018363939899833</v>
      </c>
    </row>
    <row r="8" spans="1:4" ht="23.1" customHeight="1">
      <c r="A8" s="184" t="s">
        <v>1725</v>
      </c>
      <c r="B8" s="185">
        <v>6</v>
      </c>
      <c r="C8" s="185">
        <v>7</v>
      </c>
      <c r="D8" s="186">
        <f t="shared" si="0"/>
        <v>1.1666666666666667</v>
      </c>
    </row>
    <row r="9" spans="1:4" ht="23.1" customHeight="1">
      <c r="A9" s="184" t="s">
        <v>1726</v>
      </c>
      <c r="B9" s="185"/>
      <c r="C9" s="185"/>
      <c r="D9" s="186" t="e">
        <f t="shared" si="0"/>
        <v>#DIV/0!</v>
      </c>
    </row>
    <row r="10" spans="1:4" ht="23.1" customHeight="1">
      <c r="A10" s="184" t="s">
        <v>1727</v>
      </c>
      <c r="B10" s="185">
        <v>50</v>
      </c>
      <c r="C10" s="185">
        <v>55</v>
      </c>
      <c r="D10" s="186">
        <f t="shared" si="0"/>
        <v>1.1000000000000001</v>
      </c>
    </row>
    <row r="11" spans="1:4" ht="23.1" customHeight="1">
      <c r="A11" s="184" t="s">
        <v>1728</v>
      </c>
      <c r="B11" s="185"/>
      <c r="C11" s="185"/>
      <c r="D11" s="186" t="e">
        <f t="shared" si="0"/>
        <v>#DIV/0!</v>
      </c>
    </row>
    <row r="12" spans="1:4" ht="23.1" customHeight="1">
      <c r="A12" s="184" t="s">
        <v>1729</v>
      </c>
      <c r="B12" s="185"/>
      <c r="C12" s="185"/>
      <c r="D12" s="186" t="e">
        <f t="shared" si="0"/>
        <v>#DIV/0!</v>
      </c>
    </row>
    <row r="13" spans="1:4" ht="23.1" customHeight="1">
      <c r="A13" s="184" t="s">
        <v>1730</v>
      </c>
      <c r="B13" s="185">
        <v>3</v>
      </c>
      <c r="C13" s="185">
        <v>4</v>
      </c>
      <c r="D13" s="186">
        <f t="shared" si="0"/>
        <v>1.3333333333333333</v>
      </c>
    </row>
    <row r="14" spans="1:4" ht="23.1" customHeight="1">
      <c r="A14" s="184" t="s">
        <v>1731</v>
      </c>
      <c r="B14" s="185"/>
      <c r="C14" s="185"/>
      <c r="D14" s="186" t="e">
        <f t="shared" si="0"/>
        <v>#DIV/0!</v>
      </c>
    </row>
    <row r="15" spans="1:4" ht="23.1" customHeight="1">
      <c r="A15" s="184" t="s">
        <v>1732</v>
      </c>
      <c r="B15" s="185"/>
      <c r="C15" s="185"/>
      <c r="D15" s="186" t="e">
        <f t="shared" si="0"/>
        <v>#DIV/0!</v>
      </c>
    </row>
    <row r="16" spans="1:4" ht="23.1" customHeight="1">
      <c r="A16" s="184" t="s">
        <v>1733</v>
      </c>
      <c r="B16" s="185"/>
      <c r="C16" s="185"/>
      <c r="D16" s="186" t="e">
        <f t="shared" si="0"/>
        <v>#DIV/0!</v>
      </c>
    </row>
    <row r="17" spans="1:4" ht="23.1" customHeight="1">
      <c r="A17" s="184" t="s">
        <v>1734</v>
      </c>
      <c r="B17" s="185">
        <v>37</v>
      </c>
      <c r="C17" s="185">
        <v>40</v>
      </c>
      <c r="D17" s="186">
        <f t="shared" si="0"/>
        <v>1.0810810810810811</v>
      </c>
    </row>
    <row r="18" spans="1:4" ht="23.1" customHeight="1">
      <c r="A18" s="184" t="s">
        <v>1735</v>
      </c>
      <c r="B18" s="185">
        <f>SUM(B19:B26)</f>
        <v>421</v>
      </c>
      <c r="C18" s="185">
        <f>SUM(C19:C26)</f>
        <v>430</v>
      </c>
      <c r="D18" s="186">
        <f t="shared" si="0"/>
        <v>1.0213776722090262</v>
      </c>
    </row>
    <row r="19" spans="1:4" ht="23.1" customHeight="1">
      <c r="A19" s="184" t="s">
        <v>1724</v>
      </c>
      <c r="B19" s="185">
        <v>421</v>
      </c>
      <c r="C19" s="185">
        <v>430</v>
      </c>
      <c r="D19" s="186">
        <f t="shared" si="0"/>
        <v>1.0213776722090262</v>
      </c>
    </row>
    <row r="20" spans="1:4" ht="23.1" customHeight="1">
      <c r="A20" s="184" t="s">
        <v>1725</v>
      </c>
      <c r="B20" s="185"/>
      <c r="C20" s="185"/>
      <c r="D20" s="186" t="e">
        <f t="shared" si="0"/>
        <v>#DIV/0!</v>
      </c>
    </row>
    <row r="21" spans="1:4" ht="23.1" customHeight="1">
      <c r="A21" s="184" t="s">
        <v>1726</v>
      </c>
      <c r="B21" s="185"/>
      <c r="C21" s="185"/>
      <c r="D21" s="186" t="e">
        <f t="shared" si="0"/>
        <v>#DIV/0!</v>
      </c>
    </row>
    <row r="22" spans="1:4" ht="23.1" customHeight="1">
      <c r="A22" s="184" t="s">
        <v>1736</v>
      </c>
      <c r="B22" s="185"/>
      <c r="C22" s="185"/>
      <c r="D22" s="186" t="e">
        <f t="shared" si="0"/>
        <v>#DIV/0!</v>
      </c>
    </row>
    <row r="23" spans="1:4" ht="23.1" customHeight="1">
      <c r="A23" s="184" t="s">
        <v>1737</v>
      </c>
      <c r="B23" s="185"/>
      <c r="C23" s="185"/>
      <c r="D23" s="186" t="e">
        <f t="shared" si="0"/>
        <v>#DIV/0!</v>
      </c>
    </row>
    <row r="24" spans="1:4" ht="23.1" customHeight="1">
      <c r="A24" s="184" t="s">
        <v>1738</v>
      </c>
      <c r="B24" s="185"/>
      <c r="C24" s="185"/>
      <c r="D24" s="186" t="e">
        <f t="shared" si="0"/>
        <v>#DIV/0!</v>
      </c>
    </row>
    <row r="25" spans="1:4" ht="23.1" customHeight="1">
      <c r="A25" s="184" t="s">
        <v>1733</v>
      </c>
      <c r="B25" s="185"/>
      <c r="C25" s="185"/>
      <c r="D25" s="186" t="e">
        <f t="shared" si="0"/>
        <v>#DIV/0!</v>
      </c>
    </row>
    <row r="26" spans="1:4" ht="23.1" customHeight="1">
      <c r="A26" s="184" t="s">
        <v>1739</v>
      </c>
      <c r="B26" s="185"/>
      <c r="C26" s="185"/>
      <c r="D26" s="186" t="e">
        <f t="shared" si="0"/>
        <v>#DIV/0!</v>
      </c>
    </row>
    <row r="27" spans="1:4" ht="23.1" customHeight="1">
      <c r="A27" s="184" t="s">
        <v>1740</v>
      </c>
      <c r="B27" s="185">
        <f>SUM(B28:B37)</f>
        <v>3156</v>
      </c>
      <c r="C27" s="185">
        <f>SUM(C28:C37)</f>
        <v>3200</v>
      </c>
      <c r="D27" s="186">
        <f t="shared" si="0"/>
        <v>1.0139416983523448</v>
      </c>
    </row>
    <row r="28" spans="1:4" ht="23.1" customHeight="1">
      <c r="A28" s="184" t="s">
        <v>1724</v>
      </c>
      <c r="B28" s="185">
        <v>794</v>
      </c>
      <c r="C28" s="185">
        <v>810</v>
      </c>
      <c r="D28" s="186">
        <f t="shared" si="0"/>
        <v>1.0201511335012594</v>
      </c>
    </row>
    <row r="29" spans="1:4" ht="23.1" customHeight="1">
      <c r="A29" s="184" t="s">
        <v>1725</v>
      </c>
      <c r="B29" s="185">
        <v>48</v>
      </c>
      <c r="C29" s="185">
        <v>40</v>
      </c>
      <c r="D29" s="186">
        <f t="shared" si="0"/>
        <v>0.83333333333333337</v>
      </c>
    </row>
    <row r="30" spans="1:4" ht="23.1" customHeight="1">
      <c r="A30" s="184" t="s">
        <v>1726</v>
      </c>
      <c r="B30" s="185">
        <v>809</v>
      </c>
      <c r="C30" s="185">
        <v>800</v>
      </c>
      <c r="D30" s="186">
        <f t="shared" si="0"/>
        <v>0.9888751545117429</v>
      </c>
    </row>
    <row r="31" spans="1:4" ht="20.100000000000001" customHeight="1">
      <c r="A31" s="184" t="s">
        <v>1741</v>
      </c>
      <c r="B31" s="185"/>
      <c r="C31" s="185"/>
      <c r="D31" s="186" t="e">
        <f t="shared" si="0"/>
        <v>#DIV/0!</v>
      </c>
    </row>
    <row r="32" spans="1:4" ht="20.100000000000001" customHeight="1">
      <c r="A32" s="184" t="s">
        <v>1742</v>
      </c>
      <c r="B32" s="185"/>
      <c r="C32" s="185"/>
      <c r="D32" s="186" t="e">
        <f t="shared" si="0"/>
        <v>#DIV/0!</v>
      </c>
    </row>
    <row r="33" spans="1:4" ht="20.100000000000001" customHeight="1">
      <c r="A33" s="184" t="s">
        <v>1743</v>
      </c>
      <c r="B33" s="185">
        <v>541</v>
      </c>
      <c r="C33" s="185">
        <v>550</v>
      </c>
      <c r="D33" s="186">
        <f t="shared" si="0"/>
        <v>1.0166358595194085</v>
      </c>
    </row>
    <row r="34" spans="1:4" ht="20.100000000000001" customHeight="1">
      <c r="A34" s="184" t="s">
        <v>1744</v>
      </c>
      <c r="B34" s="185">
        <v>493</v>
      </c>
      <c r="C34" s="185">
        <v>500</v>
      </c>
      <c r="D34" s="186">
        <f t="shared" si="0"/>
        <v>1.0141987829614605</v>
      </c>
    </row>
    <row r="35" spans="1:4" ht="20.100000000000001" customHeight="1">
      <c r="A35" s="184" t="s">
        <v>1745</v>
      </c>
      <c r="B35" s="185"/>
      <c r="C35" s="185"/>
      <c r="D35" s="186" t="e">
        <f t="shared" si="0"/>
        <v>#DIV/0!</v>
      </c>
    </row>
    <row r="36" spans="1:4" ht="20.100000000000001" customHeight="1">
      <c r="A36" s="184" t="s">
        <v>1733</v>
      </c>
      <c r="B36" s="185"/>
      <c r="C36" s="185"/>
      <c r="D36" s="186" t="e">
        <f t="shared" si="0"/>
        <v>#DIV/0!</v>
      </c>
    </row>
    <row r="37" spans="1:4" ht="20.100000000000001" customHeight="1">
      <c r="A37" s="184" t="s">
        <v>1746</v>
      </c>
      <c r="B37" s="185">
        <v>471</v>
      </c>
      <c r="C37" s="185">
        <v>500</v>
      </c>
      <c r="D37" s="186">
        <f t="shared" si="0"/>
        <v>1.0615711252653928</v>
      </c>
    </row>
    <row r="38" spans="1:4" ht="20.100000000000001" customHeight="1">
      <c r="A38" s="184" t="s">
        <v>1747</v>
      </c>
      <c r="B38" s="185">
        <f>SUM(B39:B48)</f>
        <v>1396</v>
      </c>
      <c r="C38" s="185">
        <f>SUM(C39:C48)</f>
        <v>1500</v>
      </c>
      <c r="D38" s="186">
        <f t="shared" si="0"/>
        <v>1.0744985673352436</v>
      </c>
    </row>
    <row r="39" spans="1:4" ht="20.100000000000001" customHeight="1">
      <c r="A39" s="184" t="s">
        <v>1724</v>
      </c>
      <c r="B39" s="185">
        <v>288</v>
      </c>
      <c r="C39" s="185">
        <v>300</v>
      </c>
      <c r="D39" s="186">
        <f t="shared" si="0"/>
        <v>1.0416666666666667</v>
      </c>
    </row>
    <row r="40" spans="1:4" ht="20.100000000000001" customHeight="1">
      <c r="A40" s="184" t="s">
        <v>1725</v>
      </c>
      <c r="B40" s="185"/>
      <c r="C40" s="185"/>
      <c r="D40" s="186" t="e">
        <f t="shared" si="0"/>
        <v>#DIV/0!</v>
      </c>
    </row>
    <row r="41" spans="1:4" ht="20.100000000000001" customHeight="1">
      <c r="A41" s="184" t="s">
        <v>1726</v>
      </c>
      <c r="B41" s="185"/>
      <c r="C41" s="185"/>
      <c r="D41" s="186" t="e">
        <f t="shared" si="0"/>
        <v>#DIV/0!</v>
      </c>
    </row>
    <row r="42" spans="1:4" ht="20.100000000000001" customHeight="1">
      <c r="A42" s="184" t="s">
        <v>1748</v>
      </c>
      <c r="B42" s="185"/>
      <c r="C42" s="185"/>
      <c r="D42" s="186" t="e">
        <f t="shared" si="0"/>
        <v>#DIV/0!</v>
      </c>
    </row>
    <row r="43" spans="1:4" ht="20.100000000000001" customHeight="1">
      <c r="A43" s="184" t="s">
        <v>1749</v>
      </c>
      <c r="B43" s="185"/>
      <c r="C43" s="185"/>
      <c r="D43" s="186" t="e">
        <f t="shared" si="0"/>
        <v>#DIV/0!</v>
      </c>
    </row>
    <row r="44" spans="1:4" ht="20.100000000000001" customHeight="1">
      <c r="A44" s="184" t="s">
        <v>1750</v>
      </c>
      <c r="B44" s="185"/>
      <c r="C44" s="185"/>
      <c r="D44" s="186" t="e">
        <f t="shared" si="0"/>
        <v>#DIV/0!</v>
      </c>
    </row>
    <row r="45" spans="1:4" ht="20.100000000000001" customHeight="1">
      <c r="A45" s="184" t="s">
        <v>1751</v>
      </c>
      <c r="B45" s="185"/>
      <c r="C45" s="185"/>
      <c r="D45" s="186" t="e">
        <f t="shared" si="0"/>
        <v>#DIV/0!</v>
      </c>
    </row>
    <row r="46" spans="1:4" ht="20.100000000000001" customHeight="1">
      <c r="A46" s="184" t="s">
        <v>1752</v>
      </c>
      <c r="B46" s="185"/>
      <c r="C46" s="185"/>
      <c r="D46" s="186" t="e">
        <f t="shared" si="0"/>
        <v>#DIV/0!</v>
      </c>
    </row>
    <row r="47" spans="1:4" ht="20.100000000000001" customHeight="1">
      <c r="A47" s="184" t="s">
        <v>1733</v>
      </c>
      <c r="B47" s="185"/>
      <c r="C47" s="185"/>
      <c r="D47" s="186" t="e">
        <f t="shared" si="0"/>
        <v>#DIV/0!</v>
      </c>
    </row>
    <row r="48" spans="1:4" ht="20.100000000000001" customHeight="1">
      <c r="A48" s="184" t="s">
        <v>1753</v>
      </c>
      <c r="B48" s="185">
        <v>1108</v>
      </c>
      <c r="C48" s="185">
        <v>1200</v>
      </c>
      <c r="D48" s="186">
        <f t="shared" si="0"/>
        <v>1.0830324909747293</v>
      </c>
    </row>
    <row r="49" spans="1:4" ht="20.100000000000001" customHeight="1">
      <c r="A49" s="184" t="s">
        <v>1754</v>
      </c>
      <c r="B49" s="185">
        <f>SUM(B50:B59)</f>
        <v>203</v>
      </c>
      <c r="C49" s="185">
        <f>SUM(C50:C59)</f>
        <v>230</v>
      </c>
      <c r="D49" s="186">
        <f t="shared" si="0"/>
        <v>1.1330049261083743</v>
      </c>
    </row>
    <row r="50" spans="1:4" ht="20.100000000000001" customHeight="1">
      <c r="A50" s="184" t="s">
        <v>1724</v>
      </c>
      <c r="B50" s="185">
        <v>90</v>
      </c>
      <c r="C50" s="185">
        <v>100</v>
      </c>
      <c r="D50" s="186">
        <f t="shared" si="0"/>
        <v>1.1111111111111112</v>
      </c>
    </row>
    <row r="51" spans="1:4" ht="20.100000000000001" customHeight="1">
      <c r="A51" s="184" t="s">
        <v>1725</v>
      </c>
      <c r="B51" s="185">
        <v>25</v>
      </c>
      <c r="C51" s="185">
        <v>25</v>
      </c>
      <c r="D51" s="186">
        <f t="shared" si="0"/>
        <v>1</v>
      </c>
    </row>
    <row r="52" spans="1:4" ht="20.100000000000001" customHeight="1">
      <c r="A52" s="184" t="s">
        <v>1726</v>
      </c>
      <c r="B52" s="185"/>
      <c r="C52" s="185"/>
      <c r="D52" s="186" t="e">
        <f t="shared" si="0"/>
        <v>#DIV/0!</v>
      </c>
    </row>
    <row r="53" spans="1:4" ht="20.100000000000001" customHeight="1">
      <c r="A53" s="184" t="s">
        <v>1755</v>
      </c>
      <c r="B53" s="185"/>
      <c r="C53" s="185"/>
      <c r="D53" s="186" t="e">
        <f t="shared" si="0"/>
        <v>#DIV/0!</v>
      </c>
    </row>
    <row r="54" spans="1:4" ht="20.100000000000001" customHeight="1">
      <c r="A54" s="184" t="s">
        <v>1756</v>
      </c>
      <c r="B54" s="185"/>
      <c r="C54" s="185"/>
      <c r="D54" s="186" t="e">
        <f t="shared" si="0"/>
        <v>#DIV/0!</v>
      </c>
    </row>
    <row r="55" spans="1:4" ht="20.100000000000001" customHeight="1">
      <c r="A55" s="184" t="s">
        <v>1757</v>
      </c>
      <c r="B55" s="185"/>
      <c r="C55" s="185"/>
      <c r="D55" s="186" t="e">
        <f t="shared" si="0"/>
        <v>#DIV/0!</v>
      </c>
    </row>
    <row r="56" spans="1:4" ht="20.100000000000001" customHeight="1">
      <c r="A56" s="184" t="s">
        <v>1758</v>
      </c>
      <c r="B56" s="185">
        <v>65</v>
      </c>
      <c r="C56" s="185">
        <v>75</v>
      </c>
      <c r="D56" s="186">
        <f t="shared" si="0"/>
        <v>1.1538461538461537</v>
      </c>
    </row>
    <row r="57" spans="1:4" ht="20.100000000000001" customHeight="1">
      <c r="A57" s="184" t="s">
        <v>1759</v>
      </c>
      <c r="B57" s="185"/>
      <c r="C57" s="185"/>
      <c r="D57" s="186" t="e">
        <f t="shared" si="0"/>
        <v>#DIV/0!</v>
      </c>
    </row>
    <row r="58" spans="1:4" ht="20.100000000000001" customHeight="1">
      <c r="A58" s="184" t="s">
        <v>1733</v>
      </c>
      <c r="B58" s="185"/>
      <c r="C58" s="185"/>
      <c r="D58" s="186" t="e">
        <f t="shared" si="0"/>
        <v>#DIV/0!</v>
      </c>
    </row>
    <row r="59" spans="1:4" ht="20.100000000000001" customHeight="1">
      <c r="A59" s="184" t="s">
        <v>1760</v>
      </c>
      <c r="B59" s="185">
        <v>23</v>
      </c>
      <c r="C59" s="185">
        <v>30</v>
      </c>
      <c r="D59" s="186">
        <f t="shared" si="0"/>
        <v>1.3043478260869565</v>
      </c>
    </row>
    <row r="60" spans="1:4" ht="20.100000000000001" customHeight="1">
      <c r="A60" s="184" t="s">
        <v>1761</v>
      </c>
      <c r="B60" s="185">
        <f>SUM(B61:B70)</f>
        <v>1364</v>
      </c>
      <c r="C60" s="185">
        <f>SUM(C61:C70)</f>
        <v>1375</v>
      </c>
      <c r="D60" s="186">
        <f t="shared" si="0"/>
        <v>1.0080645161290323</v>
      </c>
    </row>
    <row r="61" spans="1:4" ht="20.100000000000001" customHeight="1">
      <c r="A61" s="184" t="s">
        <v>1724</v>
      </c>
      <c r="B61" s="185">
        <v>704</v>
      </c>
      <c r="C61" s="185">
        <v>720</v>
      </c>
      <c r="D61" s="186">
        <f t="shared" si="0"/>
        <v>1.0227272727272727</v>
      </c>
    </row>
    <row r="62" spans="1:4" ht="20.100000000000001" customHeight="1">
      <c r="A62" s="184" t="s">
        <v>1725</v>
      </c>
      <c r="B62" s="185">
        <v>189</v>
      </c>
      <c r="C62" s="185">
        <v>190</v>
      </c>
      <c r="D62" s="186">
        <f t="shared" si="0"/>
        <v>1.0052910052910053</v>
      </c>
    </row>
    <row r="63" spans="1:4" ht="20.100000000000001" customHeight="1">
      <c r="A63" s="184" t="s">
        <v>1726</v>
      </c>
      <c r="B63" s="185"/>
      <c r="C63" s="185"/>
      <c r="D63" s="186" t="e">
        <f t="shared" si="0"/>
        <v>#DIV/0!</v>
      </c>
    </row>
    <row r="64" spans="1:4" ht="20.100000000000001" customHeight="1">
      <c r="A64" s="184" t="s">
        <v>1762</v>
      </c>
      <c r="B64" s="185"/>
      <c r="C64" s="185"/>
      <c r="D64" s="186" t="e">
        <f t="shared" si="0"/>
        <v>#DIV/0!</v>
      </c>
    </row>
    <row r="65" spans="1:4" ht="20.100000000000001" customHeight="1">
      <c r="A65" s="184" t="s">
        <v>1763</v>
      </c>
      <c r="B65" s="185">
        <v>91</v>
      </c>
      <c r="C65" s="185">
        <v>95</v>
      </c>
      <c r="D65" s="186">
        <f t="shared" si="0"/>
        <v>1.043956043956044</v>
      </c>
    </row>
    <row r="66" spans="1:4" ht="20.100000000000001" customHeight="1">
      <c r="A66" s="184" t="s">
        <v>1764</v>
      </c>
      <c r="B66" s="185"/>
      <c r="C66" s="185"/>
      <c r="D66" s="186" t="e">
        <f t="shared" si="0"/>
        <v>#DIV/0!</v>
      </c>
    </row>
    <row r="67" spans="1:4" ht="20.100000000000001" customHeight="1">
      <c r="A67" s="184" t="s">
        <v>1765</v>
      </c>
      <c r="B67" s="185">
        <v>167</v>
      </c>
      <c r="C67" s="185">
        <v>150</v>
      </c>
      <c r="D67" s="186">
        <f t="shared" si="0"/>
        <v>0.89820359281437123</v>
      </c>
    </row>
    <row r="68" spans="1:4" ht="20.100000000000001" customHeight="1">
      <c r="A68" s="184" t="s">
        <v>1766</v>
      </c>
      <c r="B68" s="185"/>
      <c r="C68" s="185"/>
      <c r="D68" s="186" t="e">
        <f t="shared" si="0"/>
        <v>#DIV/0!</v>
      </c>
    </row>
    <row r="69" spans="1:4" ht="20.100000000000001" customHeight="1">
      <c r="A69" s="184" t="s">
        <v>1733</v>
      </c>
      <c r="B69" s="185"/>
      <c r="C69" s="185"/>
      <c r="D69" s="186" t="e">
        <f t="shared" si="0"/>
        <v>#DIV/0!</v>
      </c>
    </row>
    <row r="70" spans="1:4" ht="20.100000000000001" customHeight="1">
      <c r="A70" s="184" t="s">
        <v>1767</v>
      </c>
      <c r="B70" s="185">
        <v>213</v>
      </c>
      <c r="C70" s="185">
        <v>220</v>
      </c>
      <c r="D70" s="186">
        <f t="shared" ref="D70:D133" si="1">C70/B70</f>
        <v>1.0328638497652582</v>
      </c>
    </row>
    <row r="71" spans="1:4" ht="20.100000000000001" customHeight="1">
      <c r="A71" s="184" t="s">
        <v>1768</v>
      </c>
      <c r="B71" s="185">
        <f>SUM(B72:B82)</f>
        <v>1779</v>
      </c>
      <c r="C71" s="185">
        <f>SUM(C72:C82)</f>
        <v>1600</v>
      </c>
      <c r="D71" s="186">
        <f t="shared" si="1"/>
        <v>0.89938167509836986</v>
      </c>
    </row>
    <row r="72" spans="1:4" ht="20.100000000000001" customHeight="1">
      <c r="A72" s="184" t="s">
        <v>1724</v>
      </c>
      <c r="B72" s="185"/>
      <c r="C72" s="185"/>
      <c r="D72" s="186" t="e">
        <f t="shared" si="1"/>
        <v>#DIV/0!</v>
      </c>
    </row>
    <row r="73" spans="1:4" ht="20.100000000000001" customHeight="1">
      <c r="A73" s="184" t="s">
        <v>1725</v>
      </c>
      <c r="B73" s="185"/>
      <c r="C73" s="185"/>
      <c r="D73" s="186" t="e">
        <f t="shared" si="1"/>
        <v>#DIV/0!</v>
      </c>
    </row>
    <row r="74" spans="1:4" ht="20.100000000000001" customHeight="1">
      <c r="A74" s="184" t="s">
        <v>1726</v>
      </c>
      <c r="B74" s="185"/>
      <c r="C74" s="185"/>
      <c r="D74" s="186" t="e">
        <f t="shared" si="1"/>
        <v>#DIV/0!</v>
      </c>
    </row>
    <row r="75" spans="1:4" ht="20.100000000000001" customHeight="1">
      <c r="A75" s="184" t="s">
        <v>1769</v>
      </c>
      <c r="B75" s="185"/>
      <c r="C75" s="185"/>
      <c r="D75" s="186" t="e">
        <f t="shared" si="1"/>
        <v>#DIV/0!</v>
      </c>
    </row>
    <row r="76" spans="1:4" ht="20.100000000000001" customHeight="1">
      <c r="A76" s="184" t="s">
        <v>1770</v>
      </c>
      <c r="B76" s="185"/>
      <c r="C76" s="185"/>
      <c r="D76" s="186" t="e">
        <f t="shared" si="1"/>
        <v>#DIV/0!</v>
      </c>
    </row>
    <row r="77" spans="1:4" ht="20.100000000000001" customHeight="1">
      <c r="A77" s="184" t="s">
        <v>1771</v>
      </c>
      <c r="B77" s="185"/>
      <c r="C77" s="185"/>
      <c r="D77" s="186" t="e">
        <f t="shared" si="1"/>
        <v>#DIV/0!</v>
      </c>
    </row>
    <row r="78" spans="1:4" ht="20.100000000000001" customHeight="1">
      <c r="A78" s="184" t="s">
        <v>1772</v>
      </c>
      <c r="B78" s="185"/>
      <c r="C78" s="185"/>
      <c r="D78" s="186" t="e">
        <f t="shared" si="1"/>
        <v>#DIV/0!</v>
      </c>
    </row>
    <row r="79" spans="1:4" ht="20.100000000000001" customHeight="1">
      <c r="A79" s="184" t="s">
        <v>1773</v>
      </c>
      <c r="B79" s="185"/>
      <c r="C79" s="185"/>
      <c r="D79" s="186" t="e">
        <f t="shared" si="1"/>
        <v>#DIV/0!</v>
      </c>
    </row>
    <row r="80" spans="1:4" ht="20.100000000000001" customHeight="1">
      <c r="A80" s="184" t="s">
        <v>1765</v>
      </c>
      <c r="B80" s="185"/>
      <c r="C80" s="185"/>
      <c r="D80" s="186" t="e">
        <f t="shared" si="1"/>
        <v>#DIV/0!</v>
      </c>
    </row>
    <row r="81" spans="1:4" ht="20.100000000000001" customHeight="1">
      <c r="A81" s="184" t="s">
        <v>1733</v>
      </c>
      <c r="B81" s="185"/>
      <c r="C81" s="185"/>
      <c r="D81" s="186" t="e">
        <f t="shared" si="1"/>
        <v>#DIV/0!</v>
      </c>
    </row>
    <row r="82" spans="1:4" ht="20.100000000000001" customHeight="1">
      <c r="A82" s="184" t="s">
        <v>1774</v>
      </c>
      <c r="B82" s="185">
        <v>1779</v>
      </c>
      <c r="C82" s="185">
        <v>1600</v>
      </c>
      <c r="D82" s="186">
        <f t="shared" si="1"/>
        <v>0.89938167509836986</v>
      </c>
    </row>
    <row r="83" spans="1:4" ht="20.100000000000001" customHeight="1">
      <c r="A83" s="184" t="s">
        <v>1775</v>
      </c>
      <c r="B83" s="185">
        <f>SUM(B84:B91)</f>
        <v>401</v>
      </c>
      <c r="C83" s="185">
        <f>SUM(C84:C91)</f>
        <v>402</v>
      </c>
      <c r="D83" s="186">
        <f t="shared" si="1"/>
        <v>1.0024937655860349</v>
      </c>
    </row>
    <row r="84" spans="1:4" ht="20.100000000000001" customHeight="1">
      <c r="A84" s="184" t="s">
        <v>1724</v>
      </c>
      <c r="B84" s="185">
        <v>177</v>
      </c>
      <c r="C84" s="185">
        <v>190</v>
      </c>
      <c r="D84" s="186">
        <f t="shared" si="1"/>
        <v>1.0734463276836159</v>
      </c>
    </row>
    <row r="85" spans="1:4" ht="20.100000000000001" customHeight="1">
      <c r="A85" s="184" t="s">
        <v>1725</v>
      </c>
      <c r="B85" s="185">
        <v>6</v>
      </c>
      <c r="C85" s="185">
        <v>7</v>
      </c>
      <c r="D85" s="186">
        <f t="shared" si="1"/>
        <v>1.1666666666666667</v>
      </c>
    </row>
    <row r="86" spans="1:4" ht="20.100000000000001" customHeight="1">
      <c r="A86" s="184" t="s">
        <v>1726</v>
      </c>
      <c r="B86" s="185"/>
      <c r="C86" s="185"/>
      <c r="D86" s="186" t="e">
        <f t="shared" si="1"/>
        <v>#DIV/0!</v>
      </c>
    </row>
    <row r="87" spans="1:4" ht="20.100000000000001" customHeight="1">
      <c r="A87" s="184" t="s">
        <v>1776</v>
      </c>
      <c r="B87" s="185">
        <v>200</v>
      </c>
      <c r="C87" s="185">
        <v>180</v>
      </c>
      <c r="D87" s="186">
        <f t="shared" si="1"/>
        <v>0.9</v>
      </c>
    </row>
    <row r="88" spans="1:4" ht="20.100000000000001" customHeight="1">
      <c r="A88" s="184" t="s">
        <v>1777</v>
      </c>
      <c r="B88" s="185">
        <v>15</v>
      </c>
      <c r="C88" s="185">
        <v>20</v>
      </c>
      <c r="D88" s="186">
        <f t="shared" si="1"/>
        <v>1.3333333333333333</v>
      </c>
    </row>
    <row r="89" spans="1:4" ht="20.100000000000001" customHeight="1">
      <c r="A89" s="184" t="s">
        <v>1765</v>
      </c>
      <c r="B89" s="185"/>
      <c r="C89" s="185"/>
      <c r="D89" s="186" t="e">
        <f t="shared" si="1"/>
        <v>#DIV/0!</v>
      </c>
    </row>
    <row r="90" spans="1:4" ht="20.100000000000001" customHeight="1">
      <c r="A90" s="184" t="s">
        <v>1733</v>
      </c>
      <c r="B90" s="185"/>
      <c r="C90" s="185"/>
      <c r="D90" s="186" t="e">
        <f t="shared" si="1"/>
        <v>#DIV/0!</v>
      </c>
    </row>
    <row r="91" spans="1:4" ht="20.100000000000001" customHeight="1">
      <c r="A91" s="184" t="s">
        <v>1778</v>
      </c>
      <c r="B91" s="185">
        <v>3</v>
      </c>
      <c r="C91" s="185">
        <v>5</v>
      </c>
      <c r="D91" s="186">
        <f t="shared" si="1"/>
        <v>1.6666666666666667</v>
      </c>
    </row>
    <row r="92" spans="1:4" ht="20.100000000000001" customHeight="1">
      <c r="A92" s="184" t="s">
        <v>1779</v>
      </c>
      <c r="B92" s="185">
        <f>SUM(B93:B104)</f>
        <v>0</v>
      </c>
      <c r="C92" s="185">
        <f>SUM(C93:C104)</f>
        <v>0</v>
      </c>
      <c r="D92" s="186" t="e">
        <f t="shared" si="1"/>
        <v>#DIV/0!</v>
      </c>
    </row>
    <row r="93" spans="1:4" ht="20.100000000000001" customHeight="1">
      <c r="A93" s="184" t="s">
        <v>1724</v>
      </c>
      <c r="B93" s="185"/>
      <c r="C93" s="185"/>
      <c r="D93" s="186" t="e">
        <f t="shared" si="1"/>
        <v>#DIV/0!</v>
      </c>
    </row>
    <row r="94" spans="1:4" ht="20.100000000000001" customHeight="1">
      <c r="A94" s="184" t="s">
        <v>1725</v>
      </c>
      <c r="B94" s="185"/>
      <c r="C94" s="185"/>
      <c r="D94" s="186" t="e">
        <f t="shared" si="1"/>
        <v>#DIV/0!</v>
      </c>
    </row>
    <row r="95" spans="1:4" ht="20.100000000000001" customHeight="1">
      <c r="A95" s="184" t="s">
        <v>1726</v>
      </c>
      <c r="B95" s="185"/>
      <c r="C95" s="185"/>
      <c r="D95" s="186" t="e">
        <f t="shared" si="1"/>
        <v>#DIV/0!</v>
      </c>
    </row>
    <row r="96" spans="1:4" ht="20.100000000000001" customHeight="1">
      <c r="A96" s="184" t="s">
        <v>1780</v>
      </c>
      <c r="B96" s="185"/>
      <c r="C96" s="185"/>
      <c r="D96" s="186" t="e">
        <f t="shared" si="1"/>
        <v>#DIV/0!</v>
      </c>
    </row>
    <row r="97" spans="1:4" ht="20.100000000000001" customHeight="1">
      <c r="A97" s="184" t="s">
        <v>1781</v>
      </c>
      <c r="B97" s="185"/>
      <c r="C97" s="185"/>
      <c r="D97" s="186" t="e">
        <f t="shared" si="1"/>
        <v>#DIV/0!</v>
      </c>
    </row>
    <row r="98" spans="1:4" ht="20.100000000000001" customHeight="1">
      <c r="A98" s="184" t="s">
        <v>1765</v>
      </c>
      <c r="B98" s="185"/>
      <c r="C98" s="185"/>
      <c r="D98" s="186" t="e">
        <f t="shared" si="1"/>
        <v>#DIV/0!</v>
      </c>
    </row>
    <row r="99" spans="1:4" ht="20.100000000000001" customHeight="1">
      <c r="A99" s="184" t="s">
        <v>1782</v>
      </c>
      <c r="B99" s="185"/>
      <c r="C99" s="185"/>
      <c r="D99" s="186" t="e">
        <f t="shared" si="1"/>
        <v>#DIV/0!</v>
      </c>
    </row>
    <row r="100" spans="1:4" ht="20.100000000000001" customHeight="1">
      <c r="A100" s="184" t="s">
        <v>1783</v>
      </c>
      <c r="B100" s="185"/>
      <c r="C100" s="185"/>
      <c r="D100" s="186" t="e">
        <f t="shared" si="1"/>
        <v>#DIV/0!</v>
      </c>
    </row>
    <row r="101" spans="1:4" ht="20.100000000000001" customHeight="1">
      <c r="A101" s="184" t="s">
        <v>1784</v>
      </c>
      <c r="B101" s="185"/>
      <c r="C101" s="185"/>
      <c r="D101" s="186" t="e">
        <f t="shared" si="1"/>
        <v>#DIV/0!</v>
      </c>
    </row>
    <row r="102" spans="1:4" ht="20.100000000000001" customHeight="1">
      <c r="A102" s="184" t="s">
        <v>1785</v>
      </c>
      <c r="B102" s="185"/>
      <c r="C102" s="185"/>
      <c r="D102" s="186" t="e">
        <f t="shared" si="1"/>
        <v>#DIV/0!</v>
      </c>
    </row>
    <row r="103" spans="1:4" ht="20.100000000000001" customHeight="1">
      <c r="A103" s="184" t="s">
        <v>1733</v>
      </c>
      <c r="B103" s="185"/>
      <c r="C103" s="185"/>
      <c r="D103" s="186" t="e">
        <f t="shared" si="1"/>
        <v>#DIV/0!</v>
      </c>
    </row>
    <row r="104" spans="1:4" ht="20.100000000000001" customHeight="1">
      <c r="A104" s="184" t="s">
        <v>1786</v>
      </c>
      <c r="B104" s="185"/>
      <c r="C104" s="185"/>
      <c r="D104" s="186" t="e">
        <f t="shared" si="1"/>
        <v>#DIV/0!</v>
      </c>
    </row>
    <row r="105" spans="1:4" ht="20.100000000000001" customHeight="1">
      <c r="A105" s="184" t="s">
        <v>1787</v>
      </c>
      <c r="B105" s="185">
        <f>SUM(B106:B114)</f>
        <v>17</v>
      </c>
      <c r="C105" s="185">
        <f>SUM(C106:C114)</f>
        <v>20</v>
      </c>
      <c r="D105" s="186">
        <f t="shared" si="1"/>
        <v>1.1764705882352942</v>
      </c>
    </row>
    <row r="106" spans="1:4" ht="20.100000000000001" customHeight="1">
      <c r="A106" s="184" t="s">
        <v>1724</v>
      </c>
      <c r="B106" s="185"/>
      <c r="C106" s="185"/>
      <c r="D106" s="186" t="e">
        <f t="shared" si="1"/>
        <v>#DIV/0!</v>
      </c>
    </row>
    <row r="107" spans="1:4" ht="20.100000000000001" customHeight="1">
      <c r="A107" s="184" t="s">
        <v>1725</v>
      </c>
      <c r="B107" s="185"/>
      <c r="C107" s="185"/>
      <c r="D107" s="186" t="e">
        <f t="shared" si="1"/>
        <v>#DIV/0!</v>
      </c>
    </row>
    <row r="108" spans="1:4" ht="20.100000000000001" customHeight="1">
      <c r="A108" s="184" t="s">
        <v>1726</v>
      </c>
      <c r="B108" s="185"/>
      <c r="C108" s="185"/>
      <c r="D108" s="186" t="e">
        <f t="shared" si="1"/>
        <v>#DIV/0!</v>
      </c>
    </row>
    <row r="109" spans="1:4" ht="20.100000000000001" customHeight="1">
      <c r="A109" s="184" t="s">
        <v>1788</v>
      </c>
      <c r="B109" s="185"/>
      <c r="C109" s="185"/>
      <c r="D109" s="186" t="e">
        <f t="shared" si="1"/>
        <v>#DIV/0!</v>
      </c>
    </row>
    <row r="110" spans="1:4" ht="20.100000000000001" customHeight="1">
      <c r="A110" s="184" t="s">
        <v>1789</v>
      </c>
      <c r="B110" s="185"/>
      <c r="C110" s="185"/>
      <c r="D110" s="186" t="e">
        <f t="shared" si="1"/>
        <v>#DIV/0!</v>
      </c>
    </row>
    <row r="111" spans="1:4" ht="20.100000000000001" customHeight="1">
      <c r="A111" s="184" t="s">
        <v>1790</v>
      </c>
      <c r="B111" s="185"/>
      <c r="C111" s="185"/>
      <c r="D111" s="186" t="e">
        <f t="shared" si="1"/>
        <v>#DIV/0!</v>
      </c>
    </row>
    <row r="112" spans="1:4" ht="20.100000000000001" customHeight="1">
      <c r="A112" s="184" t="s">
        <v>1791</v>
      </c>
      <c r="B112" s="185"/>
      <c r="C112" s="185"/>
      <c r="D112" s="186" t="e">
        <f t="shared" si="1"/>
        <v>#DIV/0!</v>
      </c>
    </row>
    <row r="113" spans="1:4" ht="20.100000000000001" customHeight="1">
      <c r="A113" s="184" t="s">
        <v>1733</v>
      </c>
      <c r="B113" s="185"/>
      <c r="C113" s="185"/>
      <c r="D113" s="186" t="e">
        <f t="shared" si="1"/>
        <v>#DIV/0!</v>
      </c>
    </row>
    <row r="114" spans="1:4" ht="20.100000000000001" customHeight="1">
      <c r="A114" s="184" t="s">
        <v>1792</v>
      </c>
      <c r="B114" s="185">
        <v>17</v>
      </c>
      <c r="C114" s="185">
        <v>20</v>
      </c>
      <c r="D114" s="186">
        <f t="shared" si="1"/>
        <v>1.1764705882352942</v>
      </c>
    </row>
    <row r="115" spans="1:4" ht="20.100000000000001" customHeight="1">
      <c r="A115" s="184" t="s">
        <v>1793</v>
      </c>
      <c r="B115" s="185">
        <f>SUM(B116:B123)</f>
        <v>962</v>
      </c>
      <c r="C115" s="185">
        <f>SUM(C116:C123)</f>
        <v>990</v>
      </c>
      <c r="D115" s="186">
        <f t="shared" si="1"/>
        <v>1.029106029106029</v>
      </c>
    </row>
    <row r="116" spans="1:4" ht="20.100000000000001" customHeight="1">
      <c r="A116" s="184" t="s">
        <v>1724</v>
      </c>
      <c r="B116" s="185">
        <v>928</v>
      </c>
      <c r="C116" s="185">
        <v>950</v>
      </c>
      <c r="D116" s="186">
        <f t="shared" si="1"/>
        <v>1.0237068965517242</v>
      </c>
    </row>
    <row r="117" spans="1:4" ht="20.100000000000001" customHeight="1">
      <c r="A117" s="184" t="s">
        <v>1725</v>
      </c>
      <c r="B117" s="185"/>
      <c r="C117" s="185"/>
      <c r="D117" s="186" t="e">
        <f t="shared" si="1"/>
        <v>#DIV/0!</v>
      </c>
    </row>
    <row r="118" spans="1:4" ht="20.100000000000001" customHeight="1">
      <c r="A118" s="184" t="s">
        <v>1726</v>
      </c>
      <c r="B118" s="185"/>
      <c r="C118" s="185"/>
      <c r="D118" s="186" t="e">
        <f t="shared" si="1"/>
        <v>#DIV/0!</v>
      </c>
    </row>
    <row r="119" spans="1:4" ht="20.100000000000001" customHeight="1">
      <c r="A119" s="184" t="s">
        <v>1794</v>
      </c>
      <c r="B119" s="185"/>
      <c r="C119" s="185"/>
      <c r="D119" s="186" t="e">
        <f t="shared" si="1"/>
        <v>#DIV/0!</v>
      </c>
    </row>
    <row r="120" spans="1:4" ht="20.100000000000001" customHeight="1">
      <c r="A120" s="184" t="s">
        <v>1795</v>
      </c>
      <c r="B120" s="185"/>
      <c r="C120" s="185"/>
      <c r="D120" s="186" t="e">
        <f t="shared" si="1"/>
        <v>#DIV/0!</v>
      </c>
    </row>
    <row r="121" spans="1:4" ht="20.100000000000001" customHeight="1">
      <c r="A121" s="184" t="s">
        <v>1796</v>
      </c>
      <c r="B121" s="185"/>
      <c r="C121" s="185"/>
      <c r="D121" s="186" t="e">
        <f t="shared" si="1"/>
        <v>#DIV/0!</v>
      </c>
    </row>
    <row r="122" spans="1:4" ht="20.100000000000001" customHeight="1">
      <c r="A122" s="184" t="s">
        <v>1733</v>
      </c>
      <c r="B122" s="185"/>
      <c r="C122" s="185"/>
      <c r="D122" s="186" t="e">
        <f t="shared" si="1"/>
        <v>#DIV/0!</v>
      </c>
    </row>
    <row r="123" spans="1:4" ht="20.100000000000001" customHeight="1">
      <c r="A123" s="184" t="s">
        <v>1797</v>
      </c>
      <c r="B123" s="185">
        <v>34</v>
      </c>
      <c r="C123" s="185">
        <v>40</v>
      </c>
      <c r="D123" s="186">
        <f t="shared" si="1"/>
        <v>1.1764705882352942</v>
      </c>
    </row>
    <row r="124" spans="1:4" ht="20.100000000000001" customHeight="1">
      <c r="A124" s="184" t="s">
        <v>1798</v>
      </c>
      <c r="B124" s="185">
        <f>SUM(B125:B134)</f>
        <v>670</v>
      </c>
      <c r="C124" s="185">
        <f>SUM(C125:C134)</f>
        <v>690</v>
      </c>
      <c r="D124" s="186">
        <f t="shared" si="1"/>
        <v>1.0298507462686568</v>
      </c>
    </row>
    <row r="125" spans="1:4" ht="20.100000000000001" customHeight="1">
      <c r="A125" s="184" t="s">
        <v>1724</v>
      </c>
      <c r="B125" s="185">
        <v>265</v>
      </c>
      <c r="C125" s="185">
        <v>270</v>
      </c>
      <c r="D125" s="186">
        <f t="shared" si="1"/>
        <v>1.0188679245283019</v>
      </c>
    </row>
    <row r="126" spans="1:4" ht="20.100000000000001" customHeight="1">
      <c r="A126" s="184" t="s">
        <v>1725</v>
      </c>
      <c r="B126" s="185"/>
      <c r="C126" s="185"/>
      <c r="D126" s="186" t="e">
        <f t="shared" si="1"/>
        <v>#DIV/0!</v>
      </c>
    </row>
    <row r="127" spans="1:4" ht="20.100000000000001" customHeight="1">
      <c r="A127" s="184" t="s">
        <v>1726</v>
      </c>
      <c r="B127" s="185"/>
      <c r="C127" s="185"/>
      <c r="D127" s="186" t="e">
        <f t="shared" si="1"/>
        <v>#DIV/0!</v>
      </c>
    </row>
    <row r="128" spans="1:4" ht="20.100000000000001" customHeight="1">
      <c r="A128" s="184" t="s">
        <v>1799</v>
      </c>
      <c r="B128" s="185"/>
      <c r="C128" s="185"/>
      <c r="D128" s="186" t="e">
        <f t="shared" si="1"/>
        <v>#DIV/0!</v>
      </c>
    </row>
    <row r="129" spans="1:4" ht="20.100000000000001" customHeight="1">
      <c r="A129" s="184" t="s">
        <v>1800</v>
      </c>
      <c r="B129" s="185"/>
      <c r="C129" s="185"/>
      <c r="D129" s="186" t="e">
        <f t="shared" si="1"/>
        <v>#DIV/0!</v>
      </c>
    </row>
    <row r="130" spans="1:4" ht="20.100000000000001" customHeight="1">
      <c r="A130" s="184" t="s">
        <v>1801</v>
      </c>
      <c r="B130" s="185"/>
      <c r="C130" s="185"/>
      <c r="D130" s="186" t="e">
        <f t="shared" si="1"/>
        <v>#DIV/0!</v>
      </c>
    </row>
    <row r="131" spans="1:4" ht="20.100000000000001" customHeight="1">
      <c r="A131" s="184" t="s">
        <v>1802</v>
      </c>
      <c r="B131" s="185"/>
      <c r="C131" s="185"/>
      <c r="D131" s="186" t="e">
        <f t="shared" si="1"/>
        <v>#DIV/0!</v>
      </c>
    </row>
    <row r="132" spans="1:4" ht="20.100000000000001" customHeight="1">
      <c r="A132" s="184" t="s">
        <v>1803</v>
      </c>
      <c r="B132" s="185">
        <v>140</v>
      </c>
      <c r="C132" s="185">
        <v>150</v>
      </c>
      <c r="D132" s="186">
        <f t="shared" si="1"/>
        <v>1.0714285714285714</v>
      </c>
    </row>
    <row r="133" spans="1:4" ht="20.100000000000001" customHeight="1">
      <c r="A133" s="184" t="s">
        <v>1733</v>
      </c>
      <c r="B133" s="185"/>
      <c r="C133" s="185"/>
      <c r="D133" s="186" t="e">
        <f t="shared" si="1"/>
        <v>#DIV/0!</v>
      </c>
    </row>
    <row r="134" spans="1:4" ht="20.100000000000001" customHeight="1">
      <c r="A134" s="184" t="s">
        <v>1804</v>
      </c>
      <c r="B134" s="185">
        <v>265</v>
      </c>
      <c r="C134" s="185">
        <v>270</v>
      </c>
      <c r="D134" s="186">
        <f t="shared" ref="D134:D197" si="2">C134/B134</f>
        <v>1.0188679245283019</v>
      </c>
    </row>
    <row r="135" spans="1:4" ht="20.100000000000001" customHeight="1">
      <c r="A135" s="184" t="s">
        <v>1805</v>
      </c>
      <c r="B135" s="185">
        <f>SUM(B136:B148)</f>
        <v>0</v>
      </c>
      <c r="C135" s="185">
        <f>SUM(C136:C148)</f>
        <v>0</v>
      </c>
      <c r="D135" s="186" t="e">
        <f t="shared" si="2"/>
        <v>#DIV/0!</v>
      </c>
    </row>
    <row r="136" spans="1:4" ht="20.100000000000001" customHeight="1">
      <c r="A136" s="184" t="s">
        <v>1724</v>
      </c>
      <c r="B136" s="185"/>
      <c r="C136" s="185"/>
      <c r="D136" s="186" t="e">
        <f t="shared" si="2"/>
        <v>#DIV/0!</v>
      </c>
    </row>
    <row r="137" spans="1:4" ht="20.100000000000001" customHeight="1">
      <c r="A137" s="184" t="s">
        <v>1725</v>
      </c>
      <c r="B137" s="185"/>
      <c r="C137" s="185"/>
      <c r="D137" s="186" t="e">
        <f t="shared" si="2"/>
        <v>#DIV/0!</v>
      </c>
    </row>
    <row r="138" spans="1:4" ht="20.100000000000001" customHeight="1">
      <c r="A138" s="184" t="s">
        <v>1726</v>
      </c>
      <c r="B138" s="185"/>
      <c r="C138" s="185"/>
      <c r="D138" s="186" t="e">
        <f t="shared" si="2"/>
        <v>#DIV/0!</v>
      </c>
    </row>
    <row r="139" spans="1:4" ht="20.100000000000001" customHeight="1">
      <c r="A139" s="184" t="s">
        <v>1806</v>
      </c>
      <c r="B139" s="185"/>
      <c r="C139" s="185"/>
      <c r="D139" s="186" t="e">
        <f t="shared" si="2"/>
        <v>#DIV/0!</v>
      </c>
    </row>
    <row r="140" spans="1:4" ht="20.100000000000001" customHeight="1">
      <c r="A140" s="184" t="s">
        <v>1807</v>
      </c>
      <c r="B140" s="185"/>
      <c r="C140" s="185"/>
      <c r="D140" s="186" t="e">
        <f t="shared" si="2"/>
        <v>#DIV/0!</v>
      </c>
    </row>
    <row r="141" spans="1:4" ht="20.100000000000001" customHeight="1">
      <c r="A141" s="184" t="s">
        <v>1808</v>
      </c>
      <c r="B141" s="185"/>
      <c r="C141" s="185"/>
      <c r="D141" s="186" t="e">
        <f t="shared" si="2"/>
        <v>#DIV/0!</v>
      </c>
    </row>
    <row r="142" spans="1:4" ht="20.100000000000001" customHeight="1">
      <c r="A142" s="184" t="s">
        <v>1809</v>
      </c>
      <c r="B142" s="185"/>
      <c r="C142" s="185"/>
      <c r="D142" s="186" t="e">
        <f t="shared" si="2"/>
        <v>#DIV/0!</v>
      </c>
    </row>
    <row r="143" spans="1:4" ht="20.100000000000001" customHeight="1">
      <c r="A143" s="184" t="s">
        <v>1810</v>
      </c>
      <c r="B143" s="185"/>
      <c r="C143" s="185"/>
      <c r="D143" s="186" t="e">
        <f t="shared" si="2"/>
        <v>#DIV/0!</v>
      </c>
    </row>
    <row r="144" spans="1:4" ht="20.100000000000001" customHeight="1">
      <c r="A144" s="184" t="s">
        <v>1811</v>
      </c>
      <c r="B144" s="185"/>
      <c r="C144" s="185"/>
      <c r="D144" s="186" t="e">
        <f t="shared" si="2"/>
        <v>#DIV/0!</v>
      </c>
    </row>
    <row r="145" spans="1:4" ht="20.100000000000001" customHeight="1">
      <c r="A145" s="184" t="s">
        <v>1812</v>
      </c>
      <c r="B145" s="185"/>
      <c r="C145" s="185"/>
      <c r="D145" s="186" t="e">
        <f t="shared" si="2"/>
        <v>#DIV/0!</v>
      </c>
    </row>
    <row r="146" spans="1:4" ht="20.100000000000001" customHeight="1">
      <c r="A146" s="184" t="s">
        <v>1813</v>
      </c>
      <c r="B146" s="185"/>
      <c r="C146" s="185"/>
      <c r="D146" s="186" t="e">
        <f t="shared" si="2"/>
        <v>#DIV/0!</v>
      </c>
    </row>
    <row r="147" spans="1:4" ht="20.100000000000001" customHeight="1">
      <c r="A147" s="184" t="s">
        <v>1733</v>
      </c>
      <c r="B147" s="185"/>
      <c r="C147" s="185"/>
      <c r="D147" s="186" t="e">
        <f t="shared" si="2"/>
        <v>#DIV/0!</v>
      </c>
    </row>
    <row r="148" spans="1:4" ht="20.100000000000001" customHeight="1">
      <c r="A148" s="184" t="s">
        <v>1814</v>
      </c>
      <c r="B148" s="185"/>
      <c r="C148" s="185"/>
      <c r="D148" s="186" t="e">
        <f t="shared" si="2"/>
        <v>#DIV/0!</v>
      </c>
    </row>
    <row r="149" spans="1:4" ht="20.100000000000001" customHeight="1">
      <c r="A149" s="184" t="s">
        <v>1815</v>
      </c>
      <c r="B149" s="185">
        <f>SUM(B150:B155)</f>
        <v>0</v>
      </c>
      <c r="C149" s="185">
        <f>SUM(C150:C155)</f>
        <v>0</v>
      </c>
      <c r="D149" s="186" t="e">
        <f t="shared" si="2"/>
        <v>#DIV/0!</v>
      </c>
    </row>
    <row r="150" spans="1:4" ht="20.100000000000001" customHeight="1">
      <c r="A150" s="184" t="s">
        <v>1724</v>
      </c>
      <c r="B150" s="185"/>
      <c r="C150" s="185"/>
      <c r="D150" s="186" t="e">
        <f t="shared" si="2"/>
        <v>#DIV/0!</v>
      </c>
    </row>
    <row r="151" spans="1:4" ht="20.100000000000001" customHeight="1">
      <c r="A151" s="184" t="s">
        <v>1725</v>
      </c>
      <c r="B151" s="185"/>
      <c r="C151" s="185"/>
      <c r="D151" s="186" t="e">
        <f t="shared" si="2"/>
        <v>#DIV/0!</v>
      </c>
    </row>
    <row r="152" spans="1:4" ht="20.100000000000001" customHeight="1">
      <c r="A152" s="184" t="s">
        <v>1726</v>
      </c>
      <c r="B152" s="185"/>
      <c r="C152" s="185"/>
      <c r="D152" s="186" t="e">
        <f t="shared" si="2"/>
        <v>#DIV/0!</v>
      </c>
    </row>
    <row r="153" spans="1:4" ht="20.100000000000001" customHeight="1">
      <c r="A153" s="184" t="s">
        <v>1816</v>
      </c>
      <c r="B153" s="185"/>
      <c r="C153" s="185"/>
      <c r="D153" s="186" t="e">
        <f t="shared" si="2"/>
        <v>#DIV/0!</v>
      </c>
    </row>
    <row r="154" spans="1:4" ht="20.100000000000001" customHeight="1">
      <c r="A154" s="184" t="s">
        <v>1733</v>
      </c>
      <c r="B154" s="185"/>
      <c r="C154" s="185"/>
      <c r="D154" s="186" t="e">
        <f t="shared" si="2"/>
        <v>#DIV/0!</v>
      </c>
    </row>
    <row r="155" spans="1:4" ht="20.100000000000001" customHeight="1">
      <c r="A155" s="184" t="s">
        <v>1817</v>
      </c>
      <c r="B155" s="185"/>
      <c r="C155" s="185"/>
      <c r="D155" s="186" t="e">
        <f t="shared" si="2"/>
        <v>#DIV/0!</v>
      </c>
    </row>
    <row r="156" spans="1:4" ht="20.100000000000001" customHeight="1">
      <c r="A156" s="184" t="s">
        <v>1818</v>
      </c>
      <c r="B156" s="185">
        <f>SUM(B157:B163)</f>
        <v>0</v>
      </c>
      <c r="C156" s="185">
        <f>SUM(C157:C163)</f>
        <v>0</v>
      </c>
      <c r="D156" s="186" t="e">
        <f t="shared" si="2"/>
        <v>#DIV/0!</v>
      </c>
    </row>
    <row r="157" spans="1:4" ht="20.100000000000001" customHeight="1">
      <c r="A157" s="184" t="s">
        <v>1724</v>
      </c>
      <c r="B157" s="185"/>
      <c r="C157" s="185"/>
      <c r="D157" s="186" t="e">
        <f t="shared" si="2"/>
        <v>#DIV/0!</v>
      </c>
    </row>
    <row r="158" spans="1:4" ht="20.100000000000001" customHeight="1">
      <c r="A158" s="184" t="s">
        <v>1725</v>
      </c>
      <c r="B158" s="185"/>
      <c r="C158" s="185"/>
      <c r="D158" s="186" t="e">
        <f t="shared" si="2"/>
        <v>#DIV/0!</v>
      </c>
    </row>
    <row r="159" spans="1:4" ht="20.100000000000001" customHeight="1">
      <c r="A159" s="184" t="s">
        <v>1726</v>
      </c>
      <c r="B159" s="185"/>
      <c r="C159" s="185"/>
      <c r="D159" s="186" t="e">
        <f t="shared" si="2"/>
        <v>#DIV/0!</v>
      </c>
    </row>
    <row r="160" spans="1:4" ht="20.100000000000001" customHeight="1">
      <c r="A160" s="184" t="s">
        <v>1819</v>
      </c>
      <c r="B160" s="185"/>
      <c r="C160" s="185"/>
      <c r="D160" s="186" t="e">
        <f t="shared" si="2"/>
        <v>#DIV/0!</v>
      </c>
    </row>
    <row r="161" spans="1:4" ht="20.100000000000001" customHeight="1">
      <c r="A161" s="184" t="s">
        <v>1820</v>
      </c>
      <c r="B161" s="185"/>
      <c r="C161" s="185"/>
      <c r="D161" s="186" t="e">
        <f t="shared" si="2"/>
        <v>#DIV/0!</v>
      </c>
    </row>
    <row r="162" spans="1:4" ht="20.100000000000001" customHeight="1">
      <c r="A162" s="184" t="s">
        <v>1733</v>
      </c>
      <c r="B162" s="185"/>
      <c r="C162" s="185"/>
      <c r="D162" s="186" t="e">
        <f t="shared" si="2"/>
        <v>#DIV/0!</v>
      </c>
    </row>
    <row r="163" spans="1:4" ht="20.100000000000001" customHeight="1">
      <c r="A163" s="184" t="s">
        <v>1821</v>
      </c>
      <c r="B163" s="185"/>
      <c r="C163" s="185"/>
      <c r="D163" s="186" t="e">
        <f t="shared" si="2"/>
        <v>#DIV/0!</v>
      </c>
    </row>
    <row r="164" spans="1:4" ht="20.100000000000001" customHeight="1">
      <c r="A164" s="184" t="s">
        <v>1822</v>
      </c>
      <c r="B164" s="185">
        <f>SUM(B165:B169)</f>
        <v>126</v>
      </c>
      <c r="C164" s="185">
        <f>SUM(C165:C169)</f>
        <v>119</v>
      </c>
      <c r="D164" s="186">
        <f t="shared" si="2"/>
        <v>0.94444444444444442</v>
      </c>
    </row>
    <row r="165" spans="1:4" ht="20.100000000000001" customHeight="1">
      <c r="A165" s="184" t="s">
        <v>1724</v>
      </c>
      <c r="B165" s="185">
        <v>54</v>
      </c>
      <c r="C165" s="185">
        <v>55</v>
      </c>
      <c r="D165" s="186">
        <f t="shared" si="2"/>
        <v>1.0185185185185186</v>
      </c>
    </row>
    <row r="166" spans="1:4" ht="20.100000000000001" customHeight="1">
      <c r="A166" s="184" t="s">
        <v>1725</v>
      </c>
      <c r="B166" s="185">
        <v>68</v>
      </c>
      <c r="C166" s="185">
        <v>60</v>
      </c>
      <c r="D166" s="186">
        <f t="shared" si="2"/>
        <v>0.88235294117647056</v>
      </c>
    </row>
    <row r="167" spans="1:4" ht="20.100000000000001" customHeight="1">
      <c r="A167" s="184" t="s">
        <v>1726</v>
      </c>
      <c r="B167" s="185"/>
      <c r="C167" s="185"/>
      <c r="D167" s="186" t="e">
        <f t="shared" si="2"/>
        <v>#DIV/0!</v>
      </c>
    </row>
    <row r="168" spans="1:4" ht="20.100000000000001" customHeight="1">
      <c r="A168" s="184" t="s">
        <v>1823</v>
      </c>
      <c r="B168" s="185"/>
      <c r="C168" s="185"/>
      <c r="D168" s="186" t="e">
        <f t="shared" si="2"/>
        <v>#DIV/0!</v>
      </c>
    </row>
    <row r="169" spans="1:4" ht="20.100000000000001" customHeight="1">
      <c r="A169" s="184" t="s">
        <v>1824</v>
      </c>
      <c r="B169" s="185">
        <v>4</v>
      </c>
      <c r="C169" s="185">
        <v>4</v>
      </c>
      <c r="D169" s="186">
        <f t="shared" si="2"/>
        <v>1</v>
      </c>
    </row>
    <row r="170" spans="1:4" ht="20.100000000000001" customHeight="1">
      <c r="A170" s="184" t="s">
        <v>1825</v>
      </c>
      <c r="B170" s="185">
        <f>SUM(B171:B176)</f>
        <v>48</v>
      </c>
      <c r="C170" s="185">
        <f>SUM(C171:C176)</f>
        <v>53</v>
      </c>
      <c r="D170" s="186">
        <f t="shared" si="2"/>
        <v>1.1041666666666667</v>
      </c>
    </row>
    <row r="171" spans="1:4" ht="20.100000000000001" customHeight="1">
      <c r="A171" s="184" t="s">
        <v>1724</v>
      </c>
      <c r="B171" s="185">
        <v>9</v>
      </c>
      <c r="C171" s="185">
        <v>10</v>
      </c>
      <c r="D171" s="186">
        <f t="shared" si="2"/>
        <v>1.1111111111111112</v>
      </c>
    </row>
    <row r="172" spans="1:4" ht="20.100000000000001" customHeight="1">
      <c r="A172" s="184" t="s">
        <v>1725</v>
      </c>
      <c r="B172" s="185">
        <v>13</v>
      </c>
      <c r="C172" s="185">
        <v>15</v>
      </c>
      <c r="D172" s="186">
        <f t="shared" si="2"/>
        <v>1.1538461538461537</v>
      </c>
    </row>
    <row r="173" spans="1:4" ht="20.100000000000001" customHeight="1">
      <c r="A173" s="184" t="s">
        <v>1726</v>
      </c>
      <c r="B173" s="185"/>
      <c r="C173" s="185"/>
      <c r="D173" s="186" t="e">
        <f t="shared" si="2"/>
        <v>#DIV/0!</v>
      </c>
    </row>
    <row r="174" spans="1:4" ht="20.100000000000001" customHeight="1">
      <c r="A174" s="184" t="s">
        <v>1738</v>
      </c>
      <c r="B174" s="185"/>
      <c r="C174" s="185"/>
      <c r="D174" s="186" t="e">
        <f t="shared" si="2"/>
        <v>#DIV/0!</v>
      </c>
    </row>
    <row r="175" spans="1:4" ht="20.100000000000001" customHeight="1">
      <c r="A175" s="184" t="s">
        <v>1733</v>
      </c>
      <c r="B175" s="185"/>
      <c r="C175" s="185"/>
      <c r="D175" s="186" t="e">
        <f t="shared" si="2"/>
        <v>#DIV/0!</v>
      </c>
    </row>
    <row r="176" spans="1:4" ht="20.100000000000001" customHeight="1">
      <c r="A176" s="184" t="s">
        <v>1826</v>
      </c>
      <c r="B176" s="185">
        <v>26</v>
      </c>
      <c r="C176" s="185">
        <v>28</v>
      </c>
      <c r="D176" s="186">
        <f t="shared" si="2"/>
        <v>1.0769230769230769</v>
      </c>
    </row>
    <row r="177" spans="1:4" ht="20.100000000000001" customHeight="1">
      <c r="A177" s="184" t="s">
        <v>1827</v>
      </c>
      <c r="B177" s="185">
        <f>SUM(B178:B183)</f>
        <v>214</v>
      </c>
      <c r="C177" s="185">
        <f>SUM(C178:C183)</f>
        <v>223</v>
      </c>
      <c r="D177" s="186">
        <f t="shared" si="2"/>
        <v>1.0420560747663552</v>
      </c>
    </row>
    <row r="178" spans="1:4" ht="20.100000000000001" customHeight="1">
      <c r="A178" s="184" t="s">
        <v>1724</v>
      </c>
      <c r="B178" s="185">
        <v>134</v>
      </c>
      <c r="C178" s="185">
        <v>140</v>
      </c>
      <c r="D178" s="186">
        <f t="shared" si="2"/>
        <v>1.044776119402985</v>
      </c>
    </row>
    <row r="179" spans="1:4" ht="20.100000000000001" customHeight="1">
      <c r="A179" s="184" t="s">
        <v>1725</v>
      </c>
      <c r="B179" s="185">
        <v>19</v>
      </c>
      <c r="C179" s="185">
        <v>20</v>
      </c>
      <c r="D179" s="186">
        <f t="shared" si="2"/>
        <v>1.0526315789473684</v>
      </c>
    </row>
    <row r="180" spans="1:4" ht="20.100000000000001" customHeight="1">
      <c r="A180" s="184" t="s">
        <v>1726</v>
      </c>
      <c r="B180" s="185"/>
      <c r="C180" s="185"/>
      <c r="D180" s="186" t="e">
        <f t="shared" si="2"/>
        <v>#DIV/0!</v>
      </c>
    </row>
    <row r="181" spans="1:4" ht="20.100000000000001" customHeight="1">
      <c r="A181" s="184" t="s">
        <v>1828</v>
      </c>
      <c r="B181" s="185">
        <v>53</v>
      </c>
      <c r="C181" s="185">
        <v>55</v>
      </c>
      <c r="D181" s="186">
        <f t="shared" si="2"/>
        <v>1.0377358490566038</v>
      </c>
    </row>
    <row r="182" spans="1:4" ht="20.100000000000001" customHeight="1">
      <c r="A182" s="184" t="s">
        <v>1733</v>
      </c>
      <c r="B182" s="185"/>
      <c r="C182" s="185"/>
      <c r="D182" s="186" t="e">
        <f t="shared" si="2"/>
        <v>#DIV/0!</v>
      </c>
    </row>
    <row r="183" spans="1:4" ht="20.100000000000001" customHeight="1">
      <c r="A183" s="184" t="s">
        <v>1829</v>
      </c>
      <c r="B183" s="185">
        <v>8</v>
      </c>
      <c r="C183" s="185">
        <v>8</v>
      </c>
      <c r="D183" s="186">
        <f t="shared" si="2"/>
        <v>1</v>
      </c>
    </row>
    <row r="184" spans="1:4" ht="20.100000000000001" customHeight="1">
      <c r="A184" s="184" t="s">
        <v>1830</v>
      </c>
      <c r="B184" s="185">
        <f>SUM(B185:B190)</f>
        <v>688</v>
      </c>
      <c r="C184" s="185">
        <f>SUM(C185:C190)</f>
        <v>745</v>
      </c>
      <c r="D184" s="186">
        <f t="shared" si="2"/>
        <v>1.0828488372093024</v>
      </c>
    </row>
    <row r="185" spans="1:4" ht="20.100000000000001" customHeight="1">
      <c r="A185" s="184" t="s">
        <v>1724</v>
      </c>
      <c r="B185" s="185">
        <v>598</v>
      </c>
      <c r="C185" s="185">
        <v>650</v>
      </c>
      <c r="D185" s="186">
        <f t="shared" si="2"/>
        <v>1.0869565217391304</v>
      </c>
    </row>
    <row r="186" spans="1:4" ht="20.100000000000001" customHeight="1">
      <c r="A186" s="184" t="s">
        <v>1725</v>
      </c>
      <c r="B186" s="185"/>
      <c r="C186" s="185"/>
      <c r="D186" s="186" t="e">
        <f t="shared" si="2"/>
        <v>#DIV/0!</v>
      </c>
    </row>
    <row r="187" spans="1:4" ht="20.100000000000001" customHeight="1">
      <c r="A187" s="184" t="s">
        <v>1726</v>
      </c>
      <c r="B187" s="185"/>
      <c r="C187" s="185"/>
      <c r="D187" s="186" t="e">
        <f t="shared" si="2"/>
        <v>#DIV/0!</v>
      </c>
    </row>
    <row r="188" spans="1:4" ht="20.100000000000001" customHeight="1">
      <c r="A188" s="184" t="s">
        <v>1831</v>
      </c>
      <c r="B188" s="185"/>
      <c r="C188" s="185"/>
      <c r="D188" s="186" t="e">
        <f t="shared" si="2"/>
        <v>#DIV/0!</v>
      </c>
    </row>
    <row r="189" spans="1:4" ht="20.100000000000001" customHeight="1">
      <c r="A189" s="184" t="s">
        <v>1733</v>
      </c>
      <c r="B189" s="185"/>
      <c r="C189" s="185"/>
      <c r="D189" s="186" t="e">
        <f t="shared" si="2"/>
        <v>#DIV/0!</v>
      </c>
    </row>
    <row r="190" spans="1:4" ht="20.100000000000001" customHeight="1">
      <c r="A190" s="184" t="s">
        <v>1832</v>
      </c>
      <c r="B190" s="185">
        <v>90</v>
      </c>
      <c r="C190" s="185">
        <v>95</v>
      </c>
      <c r="D190" s="186">
        <f t="shared" si="2"/>
        <v>1.0555555555555556</v>
      </c>
    </row>
    <row r="191" spans="1:4" ht="20.100000000000001" customHeight="1">
      <c r="A191" s="184" t="s">
        <v>1833</v>
      </c>
      <c r="B191" s="185">
        <f>SUM(B192:B197)</f>
        <v>341</v>
      </c>
      <c r="C191" s="185">
        <f>SUM(C192:C197)</f>
        <v>356</v>
      </c>
      <c r="D191" s="186">
        <f t="shared" si="2"/>
        <v>1.0439882697947214</v>
      </c>
    </row>
    <row r="192" spans="1:4" ht="20.100000000000001" customHeight="1">
      <c r="A192" s="184" t="s">
        <v>1724</v>
      </c>
      <c r="B192" s="185">
        <v>241</v>
      </c>
      <c r="C192" s="185">
        <v>250</v>
      </c>
      <c r="D192" s="186">
        <f t="shared" si="2"/>
        <v>1.0373443983402491</v>
      </c>
    </row>
    <row r="193" spans="1:4" ht="20.100000000000001" customHeight="1">
      <c r="A193" s="184" t="s">
        <v>1725</v>
      </c>
      <c r="B193" s="185">
        <v>15</v>
      </c>
      <c r="C193" s="185">
        <v>16</v>
      </c>
      <c r="D193" s="186">
        <f t="shared" si="2"/>
        <v>1.0666666666666667</v>
      </c>
    </row>
    <row r="194" spans="1:4" ht="20.100000000000001" customHeight="1">
      <c r="A194" s="184" t="s">
        <v>1726</v>
      </c>
      <c r="B194" s="185"/>
      <c r="C194" s="185"/>
      <c r="D194" s="186" t="e">
        <f t="shared" si="2"/>
        <v>#DIV/0!</v>
      </c>
    </row>
    <row r="195" spans="1:4" ht="20.100000000000001" customHeight="1">
      <c r="A195" s="184" t="s">
        <v>1834</v>
      </c>
      <c r="B195" s="185"/>
      <c r="C195" s="185"/>
      <c r="D195" s="186" t="e">
        <f t="shared" si="2"/>
        <v>#DIV/0!</v>
      </c>
    </row>
    <row r="196" spans="1:4" ht="20.100000000000001" customHeight="1">
      <c r="A196" s="184" t="s">
        <v>1733</v>
      </c>
      <c r="B196" s="185"/>
      <c r="C196" s="185"/>
      <c r="D196" s="186" t="e">
        <f t="shared" si="2"/>
        <v>#DIV/0!</v>
      </c>
    </row>
    <row r="197" spans="1:4" ht="20.100000000000001" customHeight="1">
      <c r="A197" s="184" t="s">
        <v>1835</v>
      </c>
      <c r="B197" s="185">
        <v>85</v>
      </c>
      <c r="C197" s="185">
        <v>90</v>
      </c>
      <c r="D197" s="186">
        <f t="shared" si="2"/>
        <v>1.0588235294117647</v>
      </c>
    </row>
    <row r="198" spans="1:4" ht="20.100000000000001" customHeight="1">
      <c r="A198" s="184" t="s">
        <v>1836</v>
      </c>
      <c r="B198" s="185">
        <f>SUM(B199:B203)</f>
        <v>267</v>
      </c>
      <c r="C198" s="185">
        <f>SUM(C199:C203)</f>
        <v>275</v>
      </c>
      <c r="D198" s="186">
        <f t="shared" ref="D198:D261" si="3">C198/B198</f>
        <v>1.0299625468164795</v>
      </c>
    </row>
    <row r="199" spans="1:4" ht="20.100000000000001" customHeight="1">
      <c r="A199" s="184" t="s">
        <v>1724</v>
      </c>
      <c r="B199" s="185">
        <v>254</v>
      </c>
      <c r="C199" s="185">
        <v>260</v>
      </c>
      <c r="D199" s="186">
        <f t="shared" si="3"/>
        <v>1.0236220472440944</v>
      </c>
    </row>
    <row r="200" spans="1:4" ht="20.100000000000001" customHeight="1">
      <c r="A200" s="184" t="s">
        <v>1725</v>
      </c>
      <c r="B200" s="185">
        <v>3</v>
      </c>
      <c r="C200" s="185">
        <v>3</v>
      </c>
      <c r="D200" s="186">
        <f t="shared" si="3"/>
        <v>1</v>
      </c>
    </row>
    <row r="201" spans="1:4" ht="20.100000000000001" customHeight="1">
      <c r="A201" s="184" t="s">
        <v>1726</v>
      </c>
      <c r="B201" s="185"/>
      <c r="C201" s="185"/>
      <c r="D201" s="186" t="e">
        <f t="shared" si="3"/>
        <v>#DIV/0!</v>
      </c>
    </row>
    <row r="202" spans="1:4" ht="20.100000000000001" customHeight="1">
      <c r="A202" s="184" t="s">
        <v>1733</v>
      </c>
      <c r="B202" s="185"/>
      <c r="C202" s="185"/>
      <c r="D202" s="186" t="e">
        <f t="shared" si="3"/>
        <v>#DIV/0!</v>
      </c>
    </row>
    <row r="203" spans="1:4" ht="20.100000000000001" customHeight="1">
      <c r="A203" s="184" t="s">
        <v>1837</v>
      </c>
      <c r="B203" s="185">
        <v>10</v>
      </c>
      <c r="C203" s="185">
        <v>12</v>
      </c>
      <c r="D203" s="186">
        <f t="shared" si="3"/>
        <v>1.2</v>
      </c>
    </row>
    <row r="204" spans="1:4" ht="20.100000000000001" customHeight="1">
      <c r="A204" s="184" t="s">
        <v>1838</v>
      </c>
      <c r="B204" s="185">
        <f>SUM(B205:B211)</f>
        <v>171</v>
      </c>
      <c r="C204" s="185">
        <f>SUM(C205:C211)</f>
        <v>180</v>
      </c>
      <c r="D204" s="186">
        <f t="shared" si="3"/>
        <v>1.0526315789473684</v>
      </c>
    </row>
    <row r="205" spans="1:4" ht="20.100000000000001" customHeight="1">
      <c r="A205" s="184" t="s">
        <v>1724</v>
      </c>
      <c r="B205" s="185">
        <v>120</v>
      </c>
      <c r="C205" s="185">
        <v>125</v>
      </c>
      <c r="D205" s="186">
        <f t="shared" si="3"/>
        <v>1.0416666666666667</v>
      </c>
    </row>
    <row r="206" spans="1:4" ht="20.100000000000001" customHeight="1">
      <c r="A206" s="184" t="s">
        <v>1725</v>
      </c>
      <c r="B206" s="185"/>
      <c r="C206" s="185"/>
      <c r="D206" s="186" t="e">
        <f t="shared" si="3"/>
        <v>#DIV/0!</v>
      </c>
    </row>
    <row r="207" spans="1:4" ht="20.100000000000001" customHeight="1">
      <c r="A207" s="184" t="s">
        <v>1726</v>
      </c>
      <c r="B207" s="185"/>
      <c r="C207" s="185"/>
      <c r="D207" s="186" t="e">
        <f t="shared" si="3"/>
        <v>#DIV/0!</v>
      </c>
    </row>
    <row r="208" spans="1:4" ht="20.100000000000001" customHeight="1">
      <c r="A208" s="184" t="s">
        <v>1839</v>
      </c>
      <c r="B208" s="185">
        <v>17</v>
      </c>
      <c r="C208" s="185">
        <v>18</v>
      </c>
      <c r="D208" s="186">
        <f t="shared" si="3"/>
        <v>1.0588235294117647</v>
      </c>
    </row>
    <row r="209" spans="1:4" ht="20.100000000000001" customHeight="1">
      <c r="A209" s="184" t="s">
        <v>1840</v>
      </c>
      <c r="B209" s="185">
        <v>16</v>
      </c>
      <c r="C209" s="185">
        <v>17</v>
      </c>
      <c r="D209" s="186">
        <f t="shared" si="3"/>
        <v>1.0625</v>
      </c>
    </row>
    <row r="210" spans="1:4" ht="20.100000000000001" customHeight="1">
      <c r="A210" s="184" t="s">
        <v>1733</v>
      </c>
      <c r="B210" s="185"/>
      <c r="C210" s="185"/>
      <c r="D210" s="186" t="e">
        <f t="shared" si="3"/>
        <v>#DIV/0!</v>
      </c>
    </row>
    <row r="211" spans="1:4" ht="20.100000000000001" customHeight="1">
      <c r="A211" s="184" t="s">
        <v>1841</v>
      </c>
      <c r="B211" s="185">
        <v>18</v>
      </c>
      <c r="C211" s="185">
        <v>20</v>
      </c>
      <c r="D211" s="186">
        <f t="shared" si="3"/>
        <v>1.1111111111111112</v>
      </c>
    </row>
    <row r="212" spans="1:4" ht="20.100000000000001" customHeight="1">
      <c r="A212" s="184" t="s">
        <v>1842</v>
      </c>
      <c r="B212" s="185">
        <f>SUM(B213:B217)</f>
        <v>0</v>
      </c>
      <c r="C212" s="185">
        <f>SUM(C213:C217)</f>
        <v>0</v>
      </c>
      <c r="D212" s="186" t="e">
        <f t="shared" si="3"/>
        <v>#DIV/0!</v>
      </c>
    </row>
    <row r="213" spans="1:4" ht="20.100000000000001" customHeight="1">
      <c r="A213" s="184" t="s">
        <v>1724</v>
      </c>
      <c r="B213" s="185"/>
      <c r="C213" s="185"/>
      <c r="D213" s="186" t="e">
        <f t="shared" si="3"/>
        <v>#DIV/0!</v>
      </c>
    </row>
    <row r="214" spans="1:4" ht="20.100000000000001" customHeight="1">
      <c r="A214" s="184" t="s">
        <v>1725</v>
      </c>
      <c r="B214" s="185"/>
      <c r="C214" s="185"/>
      <c r="D214" s="186" t="e">
        <f t="shared" si="3"/>
        <v>#DIV/0!</v>
      </c>
    </row>
    <row r="215" spans="1:4" ht="20.100000000000001" customHeight="1">
      <c r="A215" s="184" t="s">
        <v>1726</v>
      </c>
      <c r="B215" s="185"/>
      <c r="C215" s="185"/>
      <c r="D215" s="186" t="e">
        <f t="shared" si="3"/>
        <v>#DIV/0!</v>
      </c>
    </row>
    <row r="216" spans="1:4" ht="20.100000000000001" customHeight="1">
      <c r="A216" s="184" t="s">
        <v>1733</v>
      </c>
      <c r="B216" s="185"/>
      <c r="C216" s="185"/>
      <c r="D216" s="186" t="e">
        <f t="shared" si="3"/>
        <v>#DIV/0!</v>
      </c>
    </row>
    <row r="217" spans="1:4" ht="20.100000000000001" customHeight="1">
      <c r="A217" s="184" t="s">
        <v>1843</v>
      </c>
      <c r="B217" s="185"/>
      <c r="C217" s="185"/>
      <c r="D217" s="186" t="e">
        <f t="shared" si="3"/>
        <v>#DIV/0!</v>
      </c>
    </row>
    <row r="218" spans="1:4" ht="20.100000000000001" customHeight="1">
      <c r="A218" s="184" t="s">
        <v>1844</v>
      </c>
      <c r="B218" s="185">
        <f>SUM(B219:B223)</f>
        <v>591</v>
      </c>
      <c r="C218" s="185">
        <f>SUM(C219:C223)</f>
        <v>650</v>
      </c>
      <c r="D218" s="186">
        <f t="shared" si="3"/>
        <v>1.0998307952622672</v>
      </c>
    </row>
    <row r="219" spans="1:4" ht="20.100000000000001" customHeight="1">
      <c r="A219" s="184" t="s">
        <v>1724</v>
      </c>
      <c r="B219" s="185">
        <v>433</v>
      </c>
      <c r="C219" s="185">
        <v>480</v>
      </c>
      <c r="D219" s="186">
        <f t="shared" si="3"/>
        <v>1.1085450346420322</v>
      </c>
    </row>
    <row r="220" spans="1:4" ht="20.100000000000001" customHeight="1">
      <c r="A220" s="184" t="s">
        <v>1725</v>
      </c>
      <c r="B220" s="185">
        <v>14</v>
      </c>
      <c r="C220" s="185">
        <v>15</v>
      </c>
      <c r="D220" s="186">
        <f t="shared" si="3"/>
        <v>1.0714285714285714</v>
      </c>
    </row>
    <row r="221" spans="1:4" ht="20.100000000000001" customHeight="1">
      <c r="A221" s="184" t="s">
        <v>1726</v>
      </c>
      <c r="B221" s="185"/>
      <c r="C221" s="185"/>
      <c r="D221" s="186" t="e">
        <f t="shared" si="3"/>
        <v>#DIV/0!</v>
      </c>
    </row>
    <row r="222" spans="1:4" ht="20.100000000000001" customHeight="1">
      <c r="A222" s="184" t="s">
        <v>1733</v>
      </c>
      <c r="B222" s="185"/>
      <c r="C222" s="185"/>
      <c r="D222" s="186" t="e">
        <f t="shared" si="3"/>
        <v>#DIV/0!</v>
      </c>
    </row>
    <row r="223" spans="1:4" ht="20.100000000000001" customHeight="1">
      <c r="A223" s="184" t="s">
        <v>1845</v>
      </c>
      <c r="B223" s="185">
        <v>144</v>
      </c>
      <c r="C223" s="185">
        <v>155</v>
      </c>
      <c r="D223" s="186">
        <f t="shared" si="3"/>
        <v>1.0763888888888888</v>
      </c>
    </row>
    <row r="224" spans="1:4" ht="20.100000000000001" customHeight="1">
      <c r="A224" s="184" t="s">
        <v>1846</v>
      </c>
      <c r="B224" s="185">
        <f>SUM(B225:B229)</f>
        <v>0</v>
      </c>
      <c r="C224" s="185">
        <f>SUM(C225:C229)</f>
        <v>0</v>
      </c>
      <c r="D224" s="186" t="e">
        <f t="shared" si="3"/>
        <v>#DIV/0!</v>
      </c>
    </row>
    <row r="225" spans="1:4" ht="20.100000000000001" customHeight="1">
      <c r="A225" s="184" t="s">
        <v>1724</v>
      </c>
      <c r="B225" s="185"/>
      <c r="C225" s="185"/>
      <c r="D225" s="186" t="e">
        <f t="shared" si="3"/>
        <v>#DIV/0!</v>
      </c>
    </row>
    <row r="226" spans="1:4" ht="20.100000000000001" customHeight="1">
      <c r="A226" s="184" t="s">
        <v>1725</v>
      </c>
      <c r="B226" s="185"/>
      <c r="C226" s="185"/>
      <c r="D226" s="186" t="e">
        <f t="shared" si="3"/>
        <v>#DIV/0!</v>
      </c>
    </row>
    <row r="227" spans="1:4" ht="20.100000000000001" customHeight="1">
      <c r="A227" s="184" t="s">
        <v>1726</v>
      </c>
      <c r="B227" s="185"/>
      <c r="C227" s="185"/>
      <c r="D227" s="186" t="e">
        <f t="shared" si="3"/>
        <v>#DIV/0!</v>
      </c>
    </row>
    <row r="228" spans="1:4" ht="20.100000000000001" customHeight="1">
      <c r="A228" s="184" t="s">
        <v>1733</v>
      </c>
      <c r="B228" s="185"/>
      <c r="C228" s="185"/>
      <c r="D228" s="186" t="e">
        <f t="shared" si="3"/>
        <v>#DIV/0!</v>
      </c>
    </row>
    <row r="229" spans="1:4" ht="20.100000000000001" customHeight="1">
      <c r="A229" s="184" t="s">
        <v>1847</v>
      </c>
      <c r="B229" s="185"/>
      <c r="C229" s="185"/>
      <c r="D229" s="186" t="e">
        <f t="shared" si="3"/>
        <v>#DIV/0!</v>
      </c>
    </row>
    <row r="230" spans="1:4" ht="20.100000000000001" customHeight="1">
      <c r="A230" s="184" t="s">
        <v>1848</v>
      </c>
      <c r="B230" s="185">
        <f>SUM(B231:B246)</f>
        <v>605</v>
      </c>
      <c r="C230" s="185">
        <f>SUM(C231:C246)</f>
        <v>1118</v>
      </c>
      <c r="D230" s="186">
        <f t="shared" si="3"/>
        <v>1.8479338842975206</v>
      </c>
    </row>
    <row r="231" spans="1:4" ht="20.100000000000001" customHeight="1">
      <c r="A231" s="184" t="s">
        <v>1724</v>
      </c>
      <c r="B231" s="185">
        <v>463</v>
      </c>
      <c r="C231" s="185">
        <v>800</v>
      </c>
      <c r="D231" s="186">
        <f t="shared" si="3"/>
        <v>1.7278617710583153</v>
      </c>
    </row>
    <row r="232" spans="1:4" ht="20.100000000000001" customHeight="1">
      <c r="A232" s="184" t="s">
        <v>1725</v>
      </c>
      <c r="B232" s="185">
        <v>10</v>
      </c>
      <c r="C232" s="185">
        <v>15</v>
      </c>
      <c r="D232" s="186">
        <f t="shared" si="3"/>
        <v>1.5</v>
      </c>
    </row>
    <row r="233" spans="1:4" ht="20.100000000000001" customHeight="1">
      <c r="A233" s="184" t="s">
        <v>1726</v>
      </c>
      <c r="B233" s="185"/>
      <c r="C233" s="185"/>
      <c r="D233" s="186" t="e">
        <f t="shared" si="3"/>
        <v>#DIV/0!</v>
      </c>
    </row>
    <row r="234" spans="1:4" ht="20.100000000000001" customHeight="1">
      <c r="A234" s="184" t="s">
        <v>1849</v>
      </c>
      <c r="B234" s="185"/>
      <c r="C234" s="185"/>
      <c r="D234" s="186" t="e">
        <f t="shared" si="3"/>
        <v>#DIV/0!</v>
      </c>
    </row>
    <row r="235" spans="1:4" ht="20.100000000000001" customHeight="1">
      <c r="A235" s="184" t="s">
        <v>1850</v>
      </c>
      <c r="B235" s="185">
        <v>39</v>
      </c>
      <c r="C235" s="185">
        <v>100</v>
      </c>
      <c r="D235" s="186">
        <f t="shared" si="3"/>
        <v>2.5641025641025643</v>
      </c>
    </row>
    <row r="236" spans="1:4" ht="20.100000000000001" customHeight="1">
      <c r="A236" s="184" t="s">
        <v>1851</v>
      </c>
      <c r="B236" s="185">
        <v>3</v>
      </c>
      <c r="C236" s="185">
        <v>3</v>
      </c>
      <c r="D236" s="186">
        <f t="shared" si="3"/>
        <v>1</v>
      </c>
    </row>
    <row r="237" spans="1:4" ht="20.100000000000001" customHeight="1">
      <c r="A237" s="184" t="s">
        <v>1852</v>
      </c>
      <c r="B237" s="185"/>
      <c r="C237" s="185"/>
      <c r="D237" s="186" t="e">
        <f t="shared" si="3"/>
        <v>#DIV/0!</v>
      </c>
    </row>
    <row r="238" spans="1:4" ht="20.100000000000001" customHeight="1">
      <c r="A238" s="184" t="s">
        <v>1765</v>
      </c>
      <c r="B238" s="185"/>
      <c r="C238" s="185"/>
      <c r="D238" s="186" t="e">
        <f t="shared" si="3"/>
        <v>#DIV/0!</v>
      </c>
    </row>
    <row r="239" spans="1:4" ht="20.100000000000001" customHeight="1">
      <c r="A239" s="184" t="s">
        <v>1853</v>
      </c>
      <c r="B239" s="185"/>
      <c r="C239" s="185"/>
      <c r="D239" s="186" t="e">
        <f t="shared" si="3"/>
        <v>#DIV/0!</v>
      </c>
    </row>
    <row r="240" spans="1:4" ht="20.100000000000001" customHeight="1">
      <c r="A240" s="184" t="s">
        <v>1854</v>
      </c>
      <c r="B240" s="185"/>
      <c r="C240" s="185"/>
      <c r="D240" s="186" t="e">
        <f t="shared" si="3"/>
        <v>#DIV/0!</v>
      </c>
    </row>
    <row r="241" spans="1:4" ht="20.100000000000001" customHeight="1">
      <c r="A241" s="184" t="s">
        <v>1855</v>
      </c>
      <c r="B241" s="185"/>
      <c r="C241" s="185"/>
      <c r="D241" s="186" t="e">
        <f t="shared" si="3"/>
        <v>#DIV/0!</v>
      </c>
    </row>
    <row r="242" spans="1:4" ht="20.100000000000001" customHeight="1">
      <c r="A242" s="184" t="s">
        <v>1856</v>
      </c>
      <c r="B242" s="185"/>
      <c r="C242" s="185"/>
      <c r="D242" s="186" t="e">
        <f t="shared" si="3"/>
        <v>#DIV/0!</v>
      </c>
    </row>
    <row r="243" spans="1:4" ht="20.100000000000001" customHeight="1">
      <c r="A243" s="184" t="s">
        <v>1857</v>
      </c>
      <c r="B243" s="185"/>
      <c r="C243" s="185"/>
      <c r="D243" s="186" t="e">
        <f t="shared" si="3"/>
        <v>#DIV/0!</v>
      </c>
    </row>
    <row r="244" spans="1:4" ht="20.100000000000001" customHeight="1">
      <c r="A244" s="184" t="s">
        <v>1858</v>
      </c>
      <c r="B244" s="185"/>
      <c r="C244" s="185"/>
      <c r="D244" s="186" t="e">
        <f t="shared" si="3"/>
        <v>#DIV/0!</v>
      </c>
    </row>
    <row r="245" spans="1:4" ht="20.100000000000001" customHeight="1">
      <c r="A245" s="184" t="s">
        <v>1733</v>
      </c>
      <c r="B245" s="185"/>
      <c r="C245" s="185"/>
      <c r="D245" s="186" t="e">
        <f t="shared" si="3"/>
        <v>#DIV/0!</v>
      </c>
    </row>
    <row r="246" spans="1:4" ht="20.100000000000001" customHeight="1">
      <c r="A246" s="184" t="s">
        <v>1859</v>
      </c>
      <c r="B246" s="185">
        <v>90</v>
      </c>
      <c r="C246" s="185">
        <v>200</v>
      </c>
      <c r="D246" s="186">
        <f t="shared" si="3"/>
        <v>2.2222222222222223</v>
      </c>
    </row>
    <row r="247" spans="1:4" ht="20.100000000000001" customHeight="1">
      <c r="A247" s="184" t="s">
        <v>1860</v>
      </c>
      <c r="B247" s="185">
        <f>SUM(B248:B249)</f>
        <v>21204</v>
      </c>
      <c r="C247" s="185">
        <f>SUM(C248:C249)</f>
        <v>21270</v>
      </c>
      <c r="D247" s="186">
        <f t="shared" si="3"/>
        <v>1.0031126202603282</v>
      </c>
    </row>
    <row r="248" spans="1:4" ht="20.100000000000001" customHeight="1">
      <c r="A248" s="184" t="s">
        <v>1861</v>
      </c>
      <c r="B248" s="185"/>
      <c r="C248" s="185"/>
      <c r="D248" s="186" t="e">
        <f t="shared" si="3"/>
        <v>#DIV/0!</v>
      </c>
    </row>
    <row r="249" spans="1:4" ht="20.100000000000001" customHeight="1">
      <c r="A249" s="184" t="s">
        <v>1862</v>
      </c>
      <c r="B249" s="185">
        <v>21204</v>
      </c>
      <c r="C249" s="185">
        <v>21270</v>
      </c>
      <c r="D249" s="186">
        <f t="shared" si="3"/>
        <v>1.0031126202603282</v>
      </c>
    </row>
    <row r="250" spans="1:4" ht="20.100000000000001" customHeight="1">
      <c r="A250" s="184" t="s">
        <v>1863</v>
      </c>
      <c r="B250" s="185">
        <f>B287+B288</f>
        <v>0</v>
      </c>
      <c r="C250" s="185">
        <f>C287+C288</f>
        <v>0</v>
      </c>
      <c r="D250" s="186" t="e">
        <f t="shared" si="3"/>
        <v>#DIV/0!</v>
      </c>
    </row>
    <row r="251" spans="1:4" ht="20.100000000000001" customHeight="1">
      <c r="A251" s="184" t="s">
        <v>1864</v>
      </c>
      <c r="B251" s="185"/>
      <c r="C251" s="185"/>
      <c r="D251" s="186" t="e">
        <f t="shared" si="3"/>
        <v>#DIV/0!</v>
      </c>
    </row>
    <row r="252" spans="1:4" ht="20.100000000000001" customHeight="1">
      <c r="A252" s="184" t="s">
        <v>1724</v>
      </c>
      <c r="B252" s="185"/>
      <c r="C252" s="185"/>
      <c r="D252" s="186" t="e">
        <f t="shared" si="3"/>
        <v>#DIV/0!</v>
      </c>
    </row>
    <row r="253" spans="1:4" ht="20.100000000000001" customHeight="1">
      <c r="A253" s="184" t="s">
        <v>1725</v>
      </c>
      <c r="B253" s="185"/>
      <c r="C253" s="185"/>
      <c r="D253" s="186" t="e">
        <f t="shared" si="3"/>
        <v>#DIV/0!</v>
      </c>
    </row>
    <row r="254" spans="1:4" ht="20.100000000000001" customHeight="1">
      <c r="A254" s="184" t="s">
        <v>1726</v>
      </c>
      <c r="B254" s="185"/>
      <c r="C254" s="185"/>
      <c r="D254" s="186" t="e">
        <f t="shared" si="3"/>
        <v>#DIV/0!</v>
      </c>
    </row>
    <row r="255" spans="1:4" ht="20.100000000000001" customHeight="1">
      <c r="A255" s="184" t="s">
        <v>1831</v>
      </c>
      <c r="B255" s="185"/>
      <c r="C255" s="185"/>
      <c r="D255" s="186" t="e">
        <f t="shared" si="3"/>
        <v>#DIV/0!</v>
      </c>
    </row>
    <row r="256" spans="1:4" ht="20.100000000000001" customHeight="1">
      <c r="A256" s="184" t="s">
        <v>1733</v>
      </c>
      <c r="B256" s="185"/>
      <c r="C256" s="185"/>
      <c r="D256" s="186" t="e">
        <f t="shared" si="3"/>
        <v>#DIV/0!</v>
      </c>
    </row>
    <row r="257" spans="1:4" ht="20.100000000000001" customHeight="1">
      <c r="A257" s="184" t="s">
        <v>1865</v>
      </c>
      <c r="B257" s="185"/>
      <c r="C257" s="185"/>
      <c r="D257" s="186" t="e">
        <f t="shared" si="3"/>
        <v>#DIV/0!</v>
      </c>
    </row>
    <row r="258" spans="1:4" ht="20.100000000000001" customHeight="1">
      <c r="A258" s="184" t="s">
        <v>1866</v>
      </c>
      <c r="B258" s="185"/>
      <c r="C258" s="185"/>
      <c r="D258" s="186" t="e">
        <f t="shared" si="3"/>
        <v>#DIV/0!</v>
      </c>
    </row>
    <row r="259" spans="1:4" ht="20.100000000000001" customHeight="1">
      <c r="A259" s="184" t="s">
        <v>1867</v>
      </c>
      <c r="B259" s="185"/>
      <c r="C259" s="185"/>
      <c r="D259" s="186" t="e">
        <f t="shared" si="3"/>
        <v>#DIV/0!</v>
      </c>
    </row>
    <row r="260" spans="1:4" ht="20.100000000000001" customHeight="1">
      <c r="A260" s="184" t="s">
        <v>1868</v>
      </c>
      <c r="B260" s="185"/>
      <c r="C260" s="185"/>
      <c r="D260" s="186" t="e">
        <f t="shared" si="3"/>
        <v>#DIV/0!</v>
      </c>
    </row>
    <row r="261" spans="1:4" ht="20.100000000000001" customHeight="1">
      <c r="A261" s="184" t="s">
        <v>1869</v>
      </c>
      <c r="B261" s="185"/>
      <c r="C261" s="185"/>
      <c r="D261" s="186" t="e">
        <f t="shared" si="3"/>
        <v>#DIV/0!</v>
      </c>
    </row>
    <row r="262" spans="1:4" ht="20.100000000000001" customHeight="1">
      <c r="A262" s="184" t="s">
        <v>1870</v>
      </c>
      <c r="B262" s="185"/>
      <c r="C262" s="185"/>
      <c r="D262" s="186" t="e">
        <f t="shared" ref="D262:D325" si="4">C262/B262</f>
        <v>#DIV/0!</v>
      </c>
    </row>
    <row r="263" spans="1:4" ht="20.100000000000001" customHeight="1">
      <c r="A263" s="184" t="s">
        <v>1871</v>
      </c>
      <c r="B263" s="185"/>
      <c r="C263" s="185"/>
      <c r="D263" s="186" t="e">
        <f t="shared" si="4"/>
        <v>#DIV/0!</v>
      </c>
    </row>
    <row r="264" spans="1:4" ht="20.100000000000001" customHeight="1">
      <c r="A264" s="184" t="s">
        <v>1872</v>
      </c>
      <c r="B264" s="185"/>
      <c r="C264" s="185"/>
      <c r="D264" s="186" t="e">
        <f t="shared" si="4"/>
        <v>#DIV/0!</v>
      </c>
    </row>
    <row r="265" spans="1:4" ht="20.100000000000001" customHeight="1">
      <c r="A265" s="184" t="s">
        <v>1873</v>
      </c>
      <c r="B265" s="185"/>
      <c r="C265" s="185"/>
      <c r="D265" s="186" t="e">
        <f t="shared" si="4"/>
        <v>#DIV/0!</v>
      </c>
    </row>
    <row r="266" spans="1:4" ht="20.100000000000001" customHeight="1">
      <c r="A266" s="184" t="s">
        <v>1874</v>
      </c>
      <c r="B266" s="185"/>
      <c r="C266" s="185"/>
      <c r="D266" s="186" t="e">
        <f t="shared" si="4"/>
        <v>#DIV/0!</v>
      </c>
    </row>
    <row r="267" spans="1:4" ht="20.100000000000001" customHeight="1">
      <c r="A267" s="184" t="s">
        <v>1875</v>
      </c>
      <c r="B267" s="185"/>
      <c r="C267" s="185"/>
      <c r="D267" s="186" t="e">
        <f t="shared" si="4"/>
        <v>#DIV/0!</v>
      </c>
    </row>
    <row r="268" spans="1:4" ht="20.100000000000001" customHeight="1">
      <c r="A268" s="184" t="s">
        <v>1876</v>
      </c>
      <c r="B268" s="185"/>
      <c r="C268" s="185"/>
      <c r="D268" s="186" t="e">
        <f t="shared" si="4"/>
        <v>#DIV/0!</v>
      </c>
    </row>
    <row r="269" spans="1:4" ht="20.100000000000001" customHeight="1">
      <c r="A269" s="184" t="s">
        <v>1877</v>
      </c>
      <c r="B269" s="185"/>
      <c r="C269" s="185"/>
      <c r="D269" s="186" t="e">
        <f t="shared" si="4"/>
        <v>#DIV/0!</v>
      </c>
    </row>
    <row r="270" spans="1:4" ht="20.100000000000001" customHeight="1">
      <c r="A270" s="184" t="s">
        <v>1878</v>
      </c>
      <c r="B270" s="185"/>
      <c r="C270" s="185"/>
      <c r="D270" s="186" t="e">
        <f t="shared" si="4"/>
        <v>#DIV/0!</v>
      </c>
    </row>
    <row r="271" spans="1:4" ht="20.100000000000001" customHeight="1">
      <c r="A271" s="184" t="s">
        <v>1879</v>
      </c>
      <c r="B271" s="185"/>
      <c r="C271" s="185"/>
      <c r="D271" s="186" t="e">
        <f t="shared" si="4"/>
        <v>#DIV/0!</v>
      </c>
    </row>
    <row r="272" spans="1:4" ht="20.100000000000001" customHeight="1">
      <c r="A272" s="184" t="s">
        <v>1880</v>
      </c>
      <c r="B272" s="185"/>
      <c r="C272" s="185"/>
      <c r="D272" s="186" t="e">
        <f t="shared" si="4"/>
        <v>#DIV/0!</v>
      </c>
    </row>
    <row r="273" spans="1:4" ht="20.100000000000001" customHeight="1">
      <c r="A273" s="184" t="s">
        <v>1881</v>
      </c>
      <c r="B273" s="185"/>
      <c r="C273" s="185"/>
      <c r="D273" s="186" t="e">
        <f t="shared" si="4"/>
        <v>#DIV/0!</v>
      </c>
    </row>
    <row r="274" spans="1:4" ht="20.100000000000001" customHeight="1">
      <c r="A274" s="184" t="s">
        <v>1882</v>
      </c>
      <c r="B274" s="185"/>
      <c r="C274" s="185"/>
      <c r="D274" s="186" t="e">
        <f t="shared" si="4"/>
        <v>#DIV/0!</v>
      </c>
    </row>
    <row r="275" spans="1:4" ht="20.100000000000001" customHeight="1">
      <c r="A275" s="184" t="s">
        <v>1883</v>
      </c>
      <c r="B275" s="185"/>
      <c r="C275" s="185"/>
      <c r="D275" s="186" t="e">
        <f t="shared" si="4"/>
        <v>#DIV/0!</v>
      </c>
    </row>
    <row r="276" spans="1:4" ht="20.100000000000001" customHeight="1">
      <c r="A276" s="184" t="s">
        <v>1884</v>
      </c>
      <c r="B276" s="185"/>
      <c r="C276" s="185"/>
      <c r="D276" s="186" t="e">
        <f t="shared" si="4"/>
        <v>#DIV/0!</v>
      </c>
    </row>
    <row r="277" spans="1:4" ht="20.100000000000001" customHeight="1">
      <c r="A277" s="184" t="s">
        <v>1885</v>
      </c>
      <c r="B277" s="185"/>
      <c r="C277" s="185"/>
      <c r="D277" s="186" t="e">
        <f t="shared" si="4"/>
        <v>#DIV/0!</v>
      </c>
    </row>
    <row r="278" spans="1:4" ht="20.100000000000001" customHeight="1">
      <c r="A278" s="184" t="s">
        <v>1886</v>
      </c>
      <c r="B278" s="185"/>
      <c r="C278" s="185"/>
      <c r="D278" s="186" t="e">
        <f t="shared" si="4"/>
        <v>#DIV/0!</v>
      </c>
    </row>
    <row r="279" spans="1:4" ht="20.100000000000001" customHeight="1">
      <c r="A279" s="184" t="s">
        <v>1887</v>
      </c>
      <c r="B279" s="185"/>
      <c r="C279" s="185"/>
      <c r="D279" s="186" t="e">
        <f t="shared" si="4"/>
        <v>#DIV/0!</v>
      </c>
    </row>
    <row r="280" spans="1:4" ht="20.100000000000001" customHeight="1">
      <c r="A280" s="184" t="s">
        <v>1888</v>
      </c>
      <c r="B280" s="185"/>
      <c r="C280" s="185"/>
      <c r="D280" s="186" t="e">
        <f t="shared" si="4"/>
        <v>#DIV/0!</v>
      </c>
    </row>
    <row r="281" spans="1:4" ht="20.100000000000001" customHeight="1">
      <c r="A281" s="184" t="s">
        <v>1889</v>
      </c>
      <c r="B281" s="185"/>
      <c r="C281" s="185"/>
      <c r="D281" s="186" t="e">
        <f t="shared" si="4"/>
        <v>#DIV/0!</v>
      </c>
    </row>
    <row r="282" spans="1:4" ht="20.100000000000001" customHeight="1">
      <c r="A282" s="184" t="s">
        <v>1724</v>
      </c>
      <c r="B282" s="185"/>
      <c r="C282" s="185"/>
      <c r="D282" s="186" t="e">
        <f t="shared" si="4"/>
        <v>#DIV/0!</v>
      </c>
    </row>
    <row r="283" spans="1:4" ht="20.100000000000001" customHeight="1">
      <c r="A283" s="184" t="s">
        <v>1725</v>
      </c>
      <c r="B283" s="185"/>
      <c r="C283" s="185"/>
      <c r="D283" s="186" t="e">
        <f t="shared" si="4"/>
        <v>#DIV/0!</v>
      </c>
    </row>
    <row r="284" spans="1:4" ht="20.100000000000001" customHeight="1">
      <c r="A284" s="184" t="s">
        <v>1726</v>
      </c>
      <c r="B284" s="185"/>
      <c r="C284" s="185"/>
      <c r="D284" s="186" t="e">
        <f t="shared" si="4"/>
        <v>#DIV/0!</v>
      </c>
    </row>
    <row r="285" spans="1:4" ht="20.100000000000001" customHeight="1">
      <c r="A285" s="184" t="s">
        <v>1733</v>
      </c>
      <c r="B285" s="185"/>
      <c r="C285" s="185"/>
      <c r="D285" s="186" t="e">
        <f t="shared" si="4"/>
        <v>#DIV/0!</v>
      </c>
    </row>
    <row r="286" spans="1:4" ht="20.100000000000001" customHeight="1">
      <c r="A286" s="184" t="s">
        <v>1890</v>
      </c>
      <c r="B286" s="185"/>
      <c r="C286" s="185"/>
      <c r="D286" s="186" t="e">
        <f t="shared" si="4"/>
        <v>#DIV/0!</v>
      </c>
    </row>
    <row r="287" spans="1:4" ht="20.100000000000001" customHeight="1">
      <c r="A287" s="184" t="s">
        <v>1891</v>
      </c>
      <c r="B287" s="185"/>
      <c r="C287" s="185"/>
      <c r="D287" s="186" t="e">
        <f t="shared" si="4"/>
        <v>#DIV/0!</v>
      </c>
    </row>
    <row r="288" spans="1:4" ht="20.100000000000001" customHeight="1">
      <c r="A288" s="184" t="s">
        <v>1892</v>
      </c>
      <c r="B288" s="185"/>
      <c r="C288" s="185"/>
      <c r="D288" s="186" t="e">
        <f t="shared" si="4"/>
        <v>#DIV/0!</v>
      </c>
    </row>
    <row r="289" spans="1:4" ht="20.100000000000001" customHeight="1">
      <c r="A289" s="184" t="s">
        <v>1893</v>
      </c>
      <c r="B289" s="185">
        <f>B296+B306</f>
        <v>167</v>
      </c>
      <c r="C289" s="185">
        <f>C296+C306</f>
        <v>175</v>
      </c>
      <c r="D289" s="186">
        <f t="shared" si="4"/>
        <v>1.0479041916167664</v>
      </c>
    </row>
    <row r="290" spans="1:4" ht="20.100000000000001" customHeight="1">
      <c r="A290" s="184" t="s">
        <v>1894</v>
      </c>
      <c r="B290" s="185"/>
      <c r="C290" s="185"/>
      <c r="D290" s="186" t="e">
        <f t="shared" si="4"/>
        <v>#DIV/0!</v>
      </c>
    </row>
    <row r="291" spans="1:4" ht="20.100000000000001" customHeight="1">
      <c r="A291" s="184" t="s">
        <v>1895</v>
      </c>
      <c r="B291" s="185"/>
      <c r="C291" s="185"/>
      <c r="D291" s="186" t="e">
        <f t="shared" si="4"/>
        <v>#DIV/0!</v>
      </c>
    </row>
    <row r="292" spans="1:4" ht="20.100000000000001" customHeight="1">
      <c r="A292" s="184" t="s">
        <v>1896</v>
      </c>
      <c r="B292" s="185"/>
      <c r="C292" s="185"/>
      <c r="D292" s="186" t="e">
        <f t="shared" si="4"/>
        <v>#DIV/0!</v>
      </c>
    </row>
    <row r="293" spans="1:4" ht="20.100000000000001" customHeight="1">
      <c r="A293" s="184" t="s">
        <v>1897</v>
      </c>
      <c r="B293" s="185"/>
      <c r="C293" s="185"/>
      <c r="D293" s="186" t="e">
        <f t="shared" si="4"/>
        <v>#DIV/0!</v>
      </c>
    </row>
    <row r="294" spans="1:4" ht="20.100000000000001" customHeight="1">
      <c r="A294" s="184" t="s">
        <v>1898</v>
      </c>
      <c r="B294" s="185"/>
      <c r="C294" s="185"/>
      <c r="D294" s="186" t="e">
        <f t="shared" si="4"/>
        <v>#DIV/0!</v>
      </c>
    </row>
    <row r="295" spans="1:4" ht="20.100000000000001" customHeight="1">
      <c r="A295" s="184" t="s">
        <v>1899</v>
      </c>
      <c r="B295" s="185"/>
      <c r="C295" s="185"/>
      <c r="D295" s="186" t="e">
        <f t="shared" si="4"/>
        <v>#DIV/0!</v>
      </c>
    </row>
    <row r="296" spans="1:4" ht="20.100000000000001" customHeight="1">
      <c r="A296" s="184" t="s">
        <v>1900</v>
      </c>
      <c r="B296" s="185">
        <f>SUM(B297:B305)</f>
        <v>40</v>
      </c>
      <c r="C296" s="185">
        <f>SUM(C297:C305)</f>
        <v>45</v>
      </c>
      <c r="D296" s="186">
        <f t="shared" si="4"/>
        <v>1.125</v>
      </c>
    </row>
    <row r="297" spans="1:4" ht="20.100000000000001" customHeight="1">
      <c r="A297" s="184" t="s">
        <v>1901</v>
      </c>
      <c r="B297" s="185"/>
      <c r="C297" s="185"/>
      <c r="D297" s="186" t="e">
        <f t="shared" si="4"/>
        <v>#DIV/0!</v>
      </c>
    </row>
    <row r="298" spans="1:4" ht="20.100000000000001" customHeight="1">
      <c r="A298" s="184" t="s">
        <v>1902</v>
      </c>
      <c r="B298" s="185"/>
      <c r="C298" s="185"/>
      <c r="D298" s="186" t="e">
        <f t="shared" si="4"/>
        <v>#DIV/0!</v>
      </c>
    </row>
    <row r="299" spans="1:4" ht="20.100000000000001" customHeight="1">
      <c r="A299" s="184" t="s">
        <v>1903</v>
      </c>
      <c r="B299" s="185">
        <v>20</v>
      </c>
      <c r="C299" s="185">
        <v>22</v>
      </c>
      <c r="D299" s="186">
        <f t="shared" si="4"/>
        <v>1.1000000000000001</v>
      </c>
    </row>
    <row r="300" spans="1:4" ht="20.100000000000001" customHeight="1">
      <c r="A300" s="184" t="s">
        <v>1904</v>
      </c>
      <c r="B300" s="185"/>
      <c r="C300" s="185"/>
      <c r="D300" s="186" t="e">
        <f t="shared" si="4"/>
        <v>#DIV/0!</v>
      </c>
    </row>
    <row r="301" spans="1:4" ht="20.100000000000001" customHeight="1">
      <c r="A301" s="184" t="s">
        <v>1905</v>
      </c>
      <c r="B301" s="185"/>
      <c r="C301" s="185"/>
      <c r="D301" s="186" t="e">
        <f t="shared" si="4"/>
        <v>#DIV/0!</v>
      </c>
    </row>
    <row r="302" spans="1:4" ht="20.100000000000001" customHeight="1">
      <c r="A302" s="184" t="s">
        <v>1906</v>
      </c>
      <c r="B302" s="185">
        <v>20</v>
      </c>
      <c r="C302" s="185">
        <v>23</v>
      </c>
      <c r="D302" s="186">
        <f t="shared" si="4"/>
        <v>1.1499999999999999</v>
      </c>
    </row>
    <row r="303" spans="1:4" ht="20.100000000000001" customHeight="1">
      <c r="A303" s="184" t="s">
        <v>1907</v>
      </c>
      <c r="B303" s="185"/>
      <c r="C303" s="185"/>
      <c r="D303" s="186" t="e">
        <f t="shared" si="4"/>
        <v>#DIV/0!</v>
      </c>
    </row>
    <row r="304" spans="1:4" ht="20.100000000000001" customHeight="1">
      <c r="A304" s="184" t="s">
        <v>1908</v>
      </c>
      <c r="B304" s="185"/>
      <c r="C304" s="185"/>
      <c r="D304" s="186" t="e">
        <f t="shared" si="4"/>
        <v>#DIV/0!</v>
      </c>
    </row>
    <row r="305" spans="1:4" ht="20.100000000000001" customHeight="1">
      <c r="A305" s="184" t="s">
        <v>1909</v>
      </c>
      <c r="B305" s="185"/>
      <c r="C305" s="185"/>
      <c r="D305" s="186" t="e">
        <f t="shared" si="4"/>
        <v>#DIV/0!</v>
      </c>
    </row>
    <row r="306" spans="1:4" ht="20.100000000000001" customHeight="1">
      <c r="A306" s="184" t="s">
        <v>1910</v>
      </c>
      <c r="B306" s="185">
        <v>127</v>
      </c>
      <c r="C306" s="185">
        <v>130</v>
      </c>
      <c r="D306" s="186">
        <f t="shared" si="4"/>
        <v>1.0236220472440944</v>
      </c>
    </row>
    <row r="307" spans="1:4" ht="20.100000000000001" customHeight="1">
      <c r="A307" s="184" t="s">
        <v>1911</v>
      </c>
      <c r="B307" s="185">
        <v>127</v>
      </c>
      <c r="C307" s="185">
        <v>130</v>
      </c>
      <c r="D307" s="186">
        <f t="shared" si="4"/>
        <v>1.0236220472440944</v>
      </c>
    </row>
    <row r="308" spans="1:4" ht="20.100000000000001" customHeight="1">
      <c r="A308" s="184" t="s">
        <v>1912</v>
      </c>
      <c r="B308" s="185">
        <f>B309+B312+B321+B328+B336+B345+B361+B371+B381+B389+B395</f>
        <v>4599</v>
      </c>
      <c r="C308" s="185">
        <f>C309+C312+C321+C328+C336+C345+C361+C371+C381+C389+C395</f>
        <v>2834</v>
      </c>
      <c r="D308" s="186">
        <f t="shared" si="4"/>
        <v>0.61622091759078057</v>
      </c>
    </row>
    <row r="309" spans="1:4" ht="20.100000000000001" customHeight="1">
      <c r="A309" s="184" t="s">
        <v>1913</v>
      </c>
      <c r="B309" s="185">
        <f>SUM(B310:B311)</f>
        <v>230</v>
      </c>
      <c r="C309" s="185">
        <f>SUM(C310:C311)</f>
        <v>230</v>
      </c>
      <c r="D309" s="186">
        <f t="shared" si="4"/>
        <v>1</v>
      </c>
    </row>
    <row r="310" spans="1:4" ht="20.100000000000001" customHeight="1">
      <c r="A310" s="184" t="s">
        <v>1914</v>
      </c>
      <c r="B310" s="185"/>
      <c r="C310" s="185"/>
      <c r="D310" s="186" t="e">
        <f t="shared" si="4"/>
        <v>#DIV/0!</v>
      </c>
    </row>
    <row r="311" spans="1:4" ht="20.100000000000001" customHeight="1">
      <c r="A311" s="184" t="s">
        <v>1915</v>
      </c>
      <c r="B311" s="185">
        <v>230</v>
      </c>
      <c r="C311" s="185">
        <v>230</v>
      </c>
      <c r="D311" s="186">
        <f t="shared" si="4"/>
        <v>1</v>
      </c>
    </row>
    <row r="312" spans="1:4" ht="20.100000000000001" customHeight="1">
      <c r="A312" s="184" t="s">
        <v>1916</v>
      </c>
      <c r="B312" s="185">
        <f>SUM(B313:B320)</f>
        <v>3608</v>
      </c>
      <c r="C312" s="185">
        <f>SUM(C313:C320)</f>
        <v>1795</v>
      </c>
      <c r="D312" s="186">
        <f t="shared" si="4"/>
        <v>0.49750554323725055</v>
      </c>
    </row>
    <row r="313" spans="1:4" ht="20.100000000000001" customHeight="1">
      <c r="A313" s="184" t="s">
        <v>1724</v>
      </c>
      <c r="B313" s="185"/>
      <c r="C313" s="185"/>
      <c r="D313" s="186" t="e">
        <f t="shared" si="4"/>
        <v>#DIV/0!</v>
      </c>
    </row>
    <row r="314" spans="1:4" ht="20.100000000000001" customHeight="1">
      <c r="A314" s="184" t="s">
        <v>1725</v>
      </c>
      <c r="B314" s="185">
        <v>372</v>
      </c>
      <c r="C314" s="185">
        <v>400</v>
      </c>
      <c r="D314" s="186">
        <f t="shared" si="4"/>
        <v>1.075268817204301</v>
      </c>
    </row>
    <row r="315" spans="1:4" ht="20.100000000000001" customHeight="1">
      <c r="A315" s="184" t="s">
        <v>1726</v>
      </c>
      <c r="B315" s="185"/>
      <c r="C315" s="185"/>
      <c r="D315" s="186" t="e">
        <f t="shared" si="4"/>
        <v>#DIV/0!</v>
      </c>
    </row>
    <row r="316" spans="1:4" ht="20.100000000000001" customHeight="1">
      <c r="A316" s="184" t="s">
        <v>1765</v>
      </c>
      <c r="B316" s="185">
        <v>2864</v>
      </c>
      <c r="C316" s="185">
        <v>1000</v>
      </c>
      <c r="D316" s="186">
        <f t="shared" si="4"/>
        <v>0.34916201117318435</v>
      </c>
    </row>
    <row r="317" spans="1:4" ht="20.100000000000001" customHeight="1">
      <c r="A317" s="184" t="s">
        <v>1917</v>
      </c>
      <c r="B317" s="185">
        <v>230</v>
      </c>
      <c r="C317" s="185">
        <v>250</v>
      </c>
      <c r="D317" s="186">
        <f t="shared" si="4"/>
        <v>1.0869565217391304</v>
      </c>
    </row>
    <row r="318" spans="1:4" ht="20.100000000000001" customHeight="1">
      <c r="A318" s="184" t="s">
        <v>1918</v>
      </c>
      <c r="B318" s="185"/>
      <c r="C318" s="185"/>
      <c r="D318" s="186" t="e">
        <f t="shared" si="4"/>
        <v>#DIV/0!</v>
      </c>
    </row>
    <row r="319" spans="1:4" ht="20.100000000000001" customHeight="1">
      <c r="A319" s="184" t="s">
        <v>1733</v>
      </c>
      <c r="B319" s="185"/>
      <c r="C319" s="185"/>
      <c r="D319" s="186" t="e">
        <f t="shared" si="4"/>
        <v>#DIV/0!</v>
      </c>
    </row>
    <row r="320" spans="1:4" ht="20.100000000000001" customHeight="1">
      <c r="A320" s="184" t="s">
        <v>1919</v>
      </c>
      <c r="B320" s="185">
        <v>142</v>
      </c>
      <c r="C320" s="185">
        <v>145</v>
      </c>
      <c r="D320" s="186">
        <f t="shared" si="4"/>
        <v>1.0211267605633803</v>
      </c>
    </row>
    <row r="321" spans="1:4" ht="20.100000000000001" customHeight="1">
      <c r="A321" s="184" t="s">
        <v>1920</v>
      </c>
      <c r="B321" s="185">
        <f>SUM(B322:B327)</f>
        <v>0</v>
      </c>
      <c r="C321" s="185">
        <f>SUM(C322:C327)</f>
        <v>0</v>
      </c>
      <c r="D321" s="186" t="e">
        <f t="shared" si="4"/>
        <v>#DIV/0!</v>
      </c>
    </row>
    <row r="322" spans="1:4" ht="20.100000000000001" customHeight="1">
      <c r="A322" s="184" t="s">
        <v>1724</v>
      </c>
      <c r="B322" s="185"/>
      <c r="C322" s="185"/>
      <c r="D322" s="186" t="e">
        <f t="shared" si="4"/>
        <v>#DIV/0!</v>
      </c>
    </row>
    <row r="323" spans="1:4" ht="20.100000000000001" customHeight="1">
      <c r="A323" s="184" t="s">
        <v>1725</v>
      </c>
      <c r="B323" s="185"/>
      <c r="C323" s="185"/>
      <c r="D323" s="186" t="e">
        <f t="shared" si="4"/>
        <v>#DIV/0!</v>
      </c>
    </row>
    <row r="324" spans="1:4" ht="20.100000000000001" customHeight="1">
      <c r="A324" s="184" t="s">
        <v>1726</v>
      </c>
      <c r="B324" s="185"/>
      <c r="C324" s="185"/>
      <c r="D324" s="186" t="e">
        <f t="shared" si="4"/>
        <v>#DIV/0!</v>
      </c>
    </row>
    <row r="325" spans="1:4" ht="20.100000000000001" customHeight="1">
      <c r="A325" s="184" t="s">
        <v>1921</v>
      </c>
      <c r="B325" s="185"/>
      <c r="C325" s="185"/>
      <c r="D325" s="186" t="e">
        <f t="shared" si="4"/>
        <v>#DIV/0!</v>
      </c>
    </row>
    <row r="326" spans="1:4" ht="20.100000000000001" customHeight="1">
      <c r="A326" s="184" t="s">
        <v>1733</v>
      </c>
      <c r="B326" s="185"/>
      <c r="C326" s="185"/>
      <c r="D326" s="186" t="e">
        <f t="shared" ref="D326:D389" si="5">C326/B326</f>
        <v>#DIV/0!</v>
      </c>
    </row>
    <row r="327" spans="1:4" ht="20.100000000000001" customHeight="1">
      <c r="A327" s="184" t="s">
        <v>1922</v>
      </c>
      <c r="B327" s="185"/>
      <c r="C327" s="185"/>
      <c r="D327" s="186" t="e">
        <f t="shared" si="5"/>
        <v>#DIV/0!</v>
      </c>
    </row>
    <row r="328" spans="1:4" ht="20.100000000000001" customHeight="1">
      <c r="A328" s="184" t="s">
        <v>1923</v>
      </c>
      <c r="B328" s="185">
        <f>SUM(B329:B335)</f>
        <v>33</v>
      </c>
      <c r="C328" s="185">
        <f>SUM(C329:C335)</f>
        <v>35</v>
      </c>
      <c r="D328" s="186">
        <f t="shared" si="5"/>
        <v>1.0606060606060606</v>
      </c>
    </row>
    <row r="329" spans="1:4" ht="20.100000000000001" customHeight="1">
      <c r="A329" s="184" t="s">
        <v>1724</v>
      </c>
      <c r="B329" s="185">
        <v>33</v>
      </c>
      <c r="C329" s="185">
        <v>35</v>
      </c>
      <c r="D329" s="186">
        <f t="shared" si="5"/>
        <v>1.0606060606060606</v>
      </c>
    </row>
    <row r="330" spans="1:4" ht="20.100000000000001" customHeight="1">
      <c r="A330" s="184" t="s">
        <v>1725</v>
      </c>
      <c r="B330" s="185"/>
      <c r="C330" s="185"/>
      <c r="D330" s="186" t="e">
        <f t="shared" si="5"/>
        <v>#DIV/0!</v>
      </c>
    </row>
    <row r="331" spans="1:4" ht="20.100000000000001" customHeight="1">
      <c r="A331" s="184" t="s">
        <v>1726</v>
      </c>
      <c r="B331" s="185"/>
      <c r="C331" s="185"/>
      <c r="D331" s="186" t="e">
        <f t="shared" si="5"/>
        <v>#DIV/0!</v>
      </c>
    </row>
    <row r="332" spans="1:4" ht="20.100000000000001" customHeight="1">
      <c r="A332" s="184" t="s">
        <v>1924</v>
      </c>
      <c r="B332" s="185"/>
      <c r="C332" s="185"/>
      <c r="D332" s="186" t="e">
        <f t="shared" si="5"/>
        <v>#DIV/0!</v>
      </c>
    </row>
    <row r="333" spans="1:4" ht="20.100000000000001" customHeight="1">
      <c r="A333" s="184" t="s">
        <v>1925</v>
      </c>
      <c r="B333" s="185"/>
      <c r="C333" s="185"/>
      <c r="D333" s="186" t="e">
        <f t="shared" si="5"/>
        <v>#DIV/0!</v>
      </c>
    </row>
    <row r="334" spans="1:4" ht="20.100000000000001" customHeight="1">
      <c r="A334" s="184" t="s">
        <v>1733</v>
      </c>
      <c r="B334" s="185"/>
      <c r="C334" s="185"/>
      <c r="D334" s="186" t="e">
        <f t="shared" si="5"/>
        <v>#DIV/0!</v>
      </c>
    </row>
    <row r="335" spans="1:4" ht="20.100000000000001" customHeight="1">
      <c r="A335" s="184" t="s">
        <v>1926</v>
      </c>
      <c r="B335" s="185"/>
      <c r="C335" s="185"/>
      <c r="D335" s="186" t="e">
        <f t="shared" si="5"/>
        <v>#DIV/0!</v>
      </c>
    </row>
    <row r="336" spans="1:4" ht="20.100000000000001" customHeight="1">
      <c r="A336" s="184" t="s">
        <v>1927</v>
      </c>
      <c r="B336" s="185">
        <f>SUM(B337:B344)</f>
        <v>44</v>
      </c>
      <c r="C336" s="185">
        <f>SUM(C337:C344)</f>
        <v>50</v>
      </c>
      <c r="D336" s="186">
        <f t="shared" si="5"/>
        <v>1.1363636363636365</v>
      </c>
    </row>
    <row r="337" spans="1:4" ht="20.100000000000001" customHeight="1">
      <c r="A337" s="184" t="s">
        <v>1724</v>
      </c>
      <c r="B337" s="185">
        <v>44</v>
      </c>
      <c r="C337" s="185">
        <v>50</v>
      </c>
      <c r="D337" s="186">
        <f t="shared" si="5"/>
        <v>1.1363636363636365</v>
      </c>
    </row>
    <row r="338" spans="1:4" ht="20.100000000000001" customHeight="1">
      <c r="A338" s="184" t="s">
        <v>1725</v>
      </c>
      <c r="B338" s="185"/>
      <c r="C338" s="185"/>
      <c r="D338" s="186" t="e">
        <f t="shared" si="5"/>
        <v>#DIV/0!</v>
      </c>
    </row>
    <row r="339" spans="1:4" ht="20.100000000000001" customHeight="1">
      <c r="A339" s="184" t="s">
        <v>1726</v>
      </c>
      <c r="B339" s="185"/>
      <c r="C339" s="185"/>
      <c r="D339" s="186" t="e">
        <f t="shared" si="5"/>
        <v>#DIV/0!</v>
      </c>
    </row>
    <row r="340" spans="1:4" ht="20.100000000000001" customHeight="1">
      <c r="A340" s="184" t="s">
        <v>1928</v>
      </c>
      <c r="B340" s="185"/>
      <c r="C340" s="185"/>
      <c r="D340" s="186" t="e">
        <f t="shared" si="5"/>
        <v>#DIV/0!</v>
      </c>
    </row>
    <row r="341" spans="1:4" ht="20.100000000000001" customHeight="1">
      <c r="A341" s="184" t="s">
        <v>1929</v>
      </c>
      <c r="B341" s="185"/>
      <c r="C341" s="185"/>
      <c r="D341" s="186" t="e">
        <f t="shared" si="5"/>
        <v>#DIV/0!</v>
      </c>
    </row>
    <row r="342" spans="1:4" ht="20.100000000000001" customHeight="1">
      <c r="A342" s="184" t="s">
        <v>1930</v>
      </c>
      <c r="B342" s="185"/>
      <c r="C342" s="185"/>
      <c r="D342" s="186" t="e">
        <f t="shared" si="5"/>
        <v>#DIV/0!</v>
      </c>
    </row>
    <row r="343" spans="1:4" ht="20.100000000000001" customHeight="1">
      <c r="A343" s="184" t="s">
        <v>1733</v>
      </c>
      <c r="B343" s="185"/>
      <c r="C343" s="185"/>
      <c r="D343" s="186" t="e">
        <f t="shared" si="5"/>
        <v>#DIV/0!</v>
      </c>
    </row>
    <row r="344" spans="1:4" ht="20.100000000000001" customHeight="1">
      <c r="A344" s="184" t="s">
        <v>1931</v>
      </c>
      <c r="B344" s="185"/>
      <c r="C344" s="185"/>
      <c r="D344" s="186" t="e">
        <f t="shared" si="5"/>
        <v>#DIV/0!</v>
      </c>
    </row>
    <row r="345" spans="1:4" ht="20.100000000000001" customHeight="1">
      <c r="A345" s="184" t="s">
        <v>1932</v>
      </c>
      <c r="B345" s="185">
        <f>SUM(B346:B360)</f>
        <v>358</v>
      </c>
      <c r="C345" s="185">
        <f>SUM(C346:C360)</f>
        <v>374</v>
      </c>
      <c r="D345" s="186">
        <f t="shared" si="5"/>
        <v>1.0446927374301676</v>
      </c>
    </row>
    <row r="346" spans="1:4" ht="20.100000000000001" customHeight="1">
      <c r="A346" s="184" t="s">
        <v>1724</v>
      </c>
      <c r="B346" s="185">
        <v>290</v>
      </c>
      <c r="C346" s="185">
        <v>300</v>
      </c>
      <c r="D346" s="186">
        <f t="shared" si="5"/>
        <v>1.0344827586206897</v>
      </c>
    </row>
    <row r="347" spans="1:4" ht="20.100000000000001" customHeight="1">
      <c r="A347" s="184" t="s">
        <v>1725</v>
      </c>
      <c r="B347" s="185">
        <v>32</v>
      </c>
      <c r="C347" s="185">
        <v>35</v>
      </c>
      <c r="D347" s="186">
        <f t="shared" si="5"/>
        <v>1.09375</v>
      </c>
    </row>
    <row r="348" spans="1:4" ht="20.100000000000001" customHeight="1">
      <c r="A348" s="184" t="s">
        <v>1726</v>
      </c>
      <c r="B348" s="185"/>
      <c r="C348" s="185"/>
      <c r="D348" s="186" t="e">
        <f t="shared" si="5"/>
        <v>#DIV/0!</v>
      </c>
    </row>
    <row r="349" spans="1:4" ht="20.100000000000001" customHeight="1">
      <c r="A349" s="184" t="s">
        <v>1933</v>
      </c>
      <c r="B349" s="185">
        <v>6</v>
      </c>
      <c r="C349" s="185">
        <v>7</v>
      </c>
      <c r="D349" s="186">
        <f t="shared" si="5"/>
        <v>1.1666666666666667</v>
      </c>
    </row>
    <row r="350" spans="1:4" ht="20.100000000000001" customHeight="1">
      <c r="A350" s="184" t="s">
        <v>1934</v>
      </c>
      <c r="B350" s="185"/>
      <c r="C350" s="185"/>
      <c r="D350" s="186" t="e">
        <f t="shared" si="5"/>
        <v>#DIV/0!</v>
      </c>
    </row>
    <row r="351" spans="1:4" ht="20.100000000000001" customHeight="1">
      <c r="A351" s="184" t="s">
        <v>1935</v>
      </c>
      <c r="B351" s="185"/>
      <c r="C351" s="185"/>
      <c r="D351" s="186" t="e">
        <f t="shared" si="5"/>
        <v>#DIV/0!</v>
      </c>
    </row>
    <row r="352" spans="1:4" ht="20.100000000000001" customHeight="1">
      <c r="A352" s="184" t="s">
        <v>1936</v>
      </c>
      <c r="B352" s="185">
        <v>8</v>
      </c>
      <c r="C352" s="185">
        <v>9</v>
      </c>
      <c r="D352" s="186">
        <f t="shared" si="5"/>
        <v>1.125</v>
      </c>
    </row>
    <row r="353" spans="1:4" ht="20.100000000000001" customHeight="1">
      <c r="A353" s="184" t="s">
        <v>1937</v>
      </c>
      <c r="B353" s="185"/>
      <c r="C353" s="185"/>
      <c r="D353" s="186" t="e">
        <f t="shared" si="5"/>
        <v>#DIV/0!</v>
      </c>
    </row>
    <row r="354" spans="1:4" ht="20.100000000000001" customHeight="1">
      <c r="A354" s="184" t="s">
        <v>1938</v>
      </c>
      <c r="B354" s="185"/>
      <c r="C354" s="185"/>
      <c r="D354" s="186" t="e">
        <f t="shared" si="5"/>
        <v>#DIV/0!</v>
      </c>
    </row>
    <row r="355" spans="1:4" ht="20.100000000000001" customHeight="1">
      <c r="A355" s="184" t="s">
        <v>1939</v>
      </c>
      <c r="B355" s="185"/>
      <c r="C355" s="185"/>
      <c r="D355" s="186" t="e">
        <f t="shared" si="5"/>
        <v>#DIV/0!</v>
      </c>
    </row>
    <row r="356" spans="1:4" ht="20.100000000000001" customHeight="1">
      <c r="A356" s="184" t="s">
        <v>1940</v>
      </c>
      <c r="B356" s="185"/>
      <c r="C356" s="185"/>
      <c r="D356" s="186" t="e">
        <f t="shared" si="5"/>
        <v>#DIV/0!</v>
      </c>
    </row>
    <row r="357" spans="1:4" ht="20.100000000000001" customHeight="1">
      <c r="A357" s="184" t="s">
        <v>1941</v>
      </c>
      <c r="B357" s="185">
        <v>2</v>
      </c>
      <c r="C357" s="185">
        <v>2</v>
      </c>
      <c r="D357" s="186">
        <f t="shared" si="5"/>
        <v>1</v>
      </c>
    </row>
    <row r="358" spans="1:4" ht="20.100000000000001" customHeight="1">
      <c r="A358" s="184" t="s">
        <v>1765</v>
      </c>
      <c r="B358" s="185"/>
      <c r="C358" s="185"/>
      <c r="D358" s="186" t="e">
        <f t="shared" si="5"/>
        <v>#DIV/0!</v>
      </c>
    </row>
    <row r="359" spans="1:4" ht="20.100000000000001" customHeight="1">
      <c r="A359" s="184" t="s">
        <v>1733</v>
      </c>
      <c r="B359" s="185"/>
      <c r="C359" s="185"/>
      <c r="D359" s="186" t="e">
        <f t="shared" si="5"/>
        <v>#DIV/0!</v>
      </c>
    </row>
    <row r="360" spans="1:4" ht="20.100000000000001" customHeight="1">
      <c r="A360" s="184" t="s">
        <v>1942</v>
      </c>
      <c r="B360" s="185">
        <v>20</v>
      </c>
      <c r="C360" s="185">
        <v>21</v>
      </c>
      <c r="D360" s="186">
        <f t="shared" si="5"/>
        <v>1.05</v>
      </c>
    </row>
    <row r="361" spans="1:4" ht="20.100000000000001" customHeight="1">
      <c r="A361" s="184" t="s">
        <v>1943</v>
      </c>
      <c r="B361" s="185">
        <f>SUM(B362:B370)</f>
        <v>0</v>
      </c>
      <c r="C361" s="185">
        <f>SUM(C362:C370)</f>
        <v>0</v>
      </c>
      <c r="D361" s="186" t="e">
        <f t="shared" si="5"/>
        <v>#DIV/0!</v>
      </c>
    </row>
    <row r="362" spans="1:4" ht="20.100000000000001" customHeight="1">
      <c r="A362" s="184" t="s">
        <v>1724</v>
      </c>
      <c r="B362" s="185"/>
      <c r="C362" s="185"/>
      <c r="D362" s="186" t="e">
        <f t="shared" si="5"/>
        <v>#DIV/0!</v>
      </c>
    </row>
    <row r="363" spans="1:4" ht="20.100000000000001" customHeight="1">
      <c r="A363" s="184" t="s">
        <v>1725</v>
      </c>
      <c r="B363" s="185"/>
      <c r="C363" s="185"/>
      <c r="D363" s="186" t="e">
        <f t="shared" si="5"/>
        <v>#DIV/0!</v>
      </c>
    </row>
    <row r="364" spans="1:4" ht="20.100000000000001" customHeight="1">
      <c r="A364" s="184" t="s">
        <v>1726</v>
      </c>
      <c r="B364" s="185"/>
      <c r="C364" s="185"/>
      <c r="D364" s="186" t="e">
        <f t="shared" si="5"/>
        <v>#DIV/0!</v>
      </c>
    </row>
    <row r="365" spans="1:4" ht="20.100000000000001" customHeight="1">
      <c r="A365" s="184" t="s">
        <v>1944</v>
      </c>
      <c r="B365" s="185"/>
      <c r="C365" s="185"/>
      <c r="D365" s="186" t="e">
        <f t="shared" si="5"/>
        <v>#DIV/0!</v>
      </c>
    </row>
    <row r="366" spans="1:4" ht="20.100000000000001" customHeight="1">
      <c r="A366" s="184" t="s">
        <v>1945</v>
      </c>
      <c r="B366" s="185"/>
      <c r="C366" s="185"/>
      <c r="D366" s="186" t="e">
        <f t="shared" si="5"/>
        <v>#DIV/0!</v>
      </c>
    </row>
    <row r="367" spans="1:4" ht="20.100000000000001" customHeight="1">
      <c r="A367" s="184" t="s">
        <v>1946</v>
      </c>
      <c r="B367" s="185"/>
      <c r="C367" s="185"/>
      <c r="D367" s="186" t="e">
        <f t="shared" si="5"/>
        <v>#DIV/0!</v>
      </c>
    </row>
    <row r="368" spans="1:4" ht="20.100000000000001" customHeight="1">
      <c r="A368" s="184" t="s">
        <v>1765</v>
      </c>
      <c r="B368" s="185"/>
      <c r="C368" s="185"/>
      <c r="D368" s="186" t="e">
        <f t="shared" si="5"/>
        <v>#DIV/0!</v>
      </c>
    </row>
    <row r="369" spans="1:4" ht="20.100000000000001" customHeight="1">
      <c r="A369" s="184" t="s">
        <v>1733</v>
      </c>
      <c r="B369" s="185"/>
      <c r="C369" s="185"/>
      <c r="D369" s="186" t="e">
        <f t="shared" si="5"/>
        <v>#DIV/0!</v>
      </c>
    </row>
    <row r="370" spans="1:4" ht="20.100000000000001" customHeight="1">
      <c r="A370" s="184" t="s">
        <v>1947</v>
      </c>
      <c r="B370" s="185"/>
      <c r="C370" s="185"/>
      <c r="D370" s="186" t="e">
        <f t="shared" si="5"/>
        <v>#DIV/0!</v>
      </c>
    </row>
    <row r="371" spans="1:4" ht="20.100000000000001" customHeight="1">
      <c r="A371" s="184" t="s">
        <v>1948</v>
      </c>
      <c r="B371" s="185">
        <f>SUM(B372:B380)</f>
        <v>0</v>
      </c>
      <c r="C371" s="185">
        <f>SUM(C372:C380)</f>
        <v>0</v>
      </c>
      <c r="D371" s="186" t="e">
        <f t="shared" si="5"/>
        <v>#DIV/0!</v>
      </c>
    </row>
    <row r="372" spans="1:4" ht="20.100000000000001" customHeight="1">
      <c r="A372" s="184" t="s">
        <v>1724</v>
      </c>
      <c r="B372" s="185"/>
      <c r="C372" s="185"/>
      <c r="D372" s="186" t="e">
        <f t="shared" si="5"/>
        <v>#DIV/0!</v>
      </c>
    </row>
    <row r="373" spans="1:4" ht="20.100000000000001" customHeight="1">
      <c r="A373" s="184" t="s">
        <v>1725</v>
      </c>
      <c r="B373" s="185"/>
      <c r="C373" s="185"/>
      <c r="D373" s="186" t="e">
        <f t="shared" si="5"/>
        <v>#DIV/0!</v>
      </c>
    </row>
    <row r="374" spans="1:4" ht="20.100000000000001" customHeight="1">
      <c r="A374" s="184" t="s">
        <v>1726</v>
      </c>
      <c r="B374" s="185"/>
      <c r="C374" s="185"/>
      <c r="D374" s="186" t="e">
        <f t="shared" si="5"/>
        <v>#DIV/0!</v>
      </c>
    </row>
    <row r="375" spans="1:4" ht="20.100000000000001" customHeight="1">
      <c r="A375" s="184" t="s">
        <v>1949</v>
      </c>
      <c r="B375" s="185"/>
      <c r="C375" s="185"/>
      <c r="D375" s="186" t="e">
        <f t="shared" si="5"/>
        <v>#DIV/0!</v>
      </c>
    </row>
    <row r="376" spans="1:4" ht="20.100000000000001" customHeight="1">
      <c r="A376" s="184" t="s">
        <v>1950</v>
      </c>
      <c r="B376" s="185"/>
      <c r="C376" s="185"/>
      <c r="D376" s="186" t="e">
        <f t="shared" si="5"/>
        <v>#DIV/0!</v>
      </c>
    </row>
    <row r="377" spans="1:4" ht="20.100000000000001" customHeight="1">
      <c r="A377" s="184" t="s">
        <v>1951</v>
      </c>
      <c r="B377" s="185"/>
      <c r="C377" s="185"/>
      <c r="D377" s="186" t="e">
        <f t="shared" si="5"/>
        <v>#DIV/0!</v>
      </c>
    </row>
    <row r="378" spans="1:4" ht="20.100000000000001" customHeight="1">
      <c r="A378" s="184" t="s">
        <v>1765</v>
      </c>
      <c r="B378" s="185"/>
      <c r="C378" s="185"/>
      <c r="D378" s="186" t="e">
        <f t="shared" si="5"/>
        <v>#DIV/0!</v>
      </c>
    </row>
    <row r="379" spans="1:4" ht="20.100000000000001" customHeight="1">
      <c r="A379" s="184" t="s">
        <v>1733</v>
      </c>
      <c r="B379" s="185"/>
      <c r="C379" s="185"/>
      <c r="D379" s="186" t="e">
        <f t="shared" si="5"/>
        <v>#DIV/0!</v>
      </c>
    </row>
    <row r="380" spans="1:4" ht="20.100000000000001" customHeight="1">
      <c r="A380" s="184" t="s">
        <v>1952</v>
      </c>
      <c r="B380" s="185"/>
      <c r="C380" s="185"/>
      <c r="D380" s="186" t="e">
        <f t="shared" si="5"/>
        <v>#DIV/0!</v>
      </c>
    </row>
    <row r="381" spans="1:4" ht="20.100000000000001" customHeight="1">
      <c r="A381" s="184" t="s">
        <v>1953</v>
      </c>
      <c r="B381" s="185">
        <f>SUM(B382:B388)</f>
        <v>0</v>
      </c>
      <c r="C381" s="185">
        <f>SUM(C382:C388)</f>
        <v>0</v>
      </c>
      <c r="D381" s="186" t="e">
        <f t="shared" si="5"/>
        <v>#DIV/0!</v>
      </c>
    </row>
    <row r="382" spans="1:4" ht="20.100000000000001" customHeight="1">
      <c r="A382" s="184" t="s">
        <v>1724</v>
      </c>
      <c r="B382" s="185"/>
      <c r="C382" s="185"/>
      <c r="D382" s="186" t="e">
        <f t="shared" si="5"/>
        <v>#DIV/0!</v>
      </c>
    </row>
    <row r="383" spans="1:4" ht="20.100000000000001" customHeight="1">
      <c r="A383" s="184" t="s">
        <v>1725</v>
      </c>
      <c r="B383" s="185"/>
      <c r="C383" s="185"/>
      <c r="D383" s="186" t="e">
        <f t="shared" si="5"/>
        <v>#DIV/0!</v>
      </c>
    </row>
    <row r="384" spans="1:4" ht="20.100000000000001" customHeight="1">
      <c r="A384" s="184" t="s">
        <v>1726</v>
      </c>
      <c r="B384" s="185"/>
      <c r="C384" s="185"/>
      <c r="D384" s="186" t="e">
        <f t="shared" si="5"/>
        <v>#DIV/0!</v>
      </c>
    </row>
    <row r="385" spans="1:4" ht="20.100000000000001" customHeight="1">
      <c r="A385" s="184" t="s">
        <v>1954</v>
      </c>
      <c r="B385" s="185"/>
      <c r="C385" s="185"/>
      <c r="D385" s="186" t="e">
        <f t="shared" si="5"/>
        <v>#DIV/0!</v>
      </c>
    </row>
    <row r="386" spans="1:4" ht="20.100000000000001" customHeight="1">
      <c r="A386" s="184" t="s">
        <v>1955</v>
      </c>
      <c r="B386" s="185"/>
      <c r="C386" s="185"/>
      <c r="D386" s="186" t="e">
        <f t="shared" si="5"/>
        <v>#DIV/0!</v>
      </c>
    </row>
    <row r="387" spans="1:4" ht="20.100000000000001" customHeight="1">
      <c r="A387" s="184" t="s">
        <v>1733</v>
      </c>
      <c r="B387" s="185"/>
      <c r="C387" s="185"/>
      <c r="D387" s="186" t="e">
        <f t="shared" si="5"/>
        <v>#DIV/0!</v>
      </c>
    </row>
    <row r="388" spans="1:4" ht="20.100000000000001" customHeight="1">
      <c r="A388" s="184" t="s">
        <v>1956</v>
      </c>
      <c r="B388" s="185"/>
      <c r="C388" s="185"/>
      <c r="D388" s="186" t="e">
        <f t="shared" si="5"/>
        <v>#DIV/0!</v>
      </c>
    </row>
    <row r="389" spans="1:4" ht="20.100000000000001" customHeight="1">
      <c r="A389" s="184" t="s">
        <v>1957</v>
      </c>
      <c r="B389" s="185">
        <f>SUM(B390:B394)</f>
        <v>0</v>
      </c>
      <c r="C389" s="185">
        <f>SUM(C390:C394)</f>
        <v>0</v>
      </c>
      <c r="D389" s="186" t="e">
        <f t="shared" si="5"/>
        <v>#DIV/0!</v>
      </c>
    </row>
    <row r="390" spans="1:4" ht="20.100000000000001" customHeight="1">
      <c r="A390" s="184" t="s">
        <v>1724</v>
      </c>
      <c r="B390" s="185"/>
      <c r="C390" s="185"/>
      <c r="D390" s="186" t="e">
        <f t="shared" ref="D390:D453" si="6">C390/B390</f>
        <v>#DIV/0!</v>
      </c>
    </row>
    <row r="391" spans="1:4" ht="20.100000000000001" customHeight="1">
      <c r="A391" s="184" t="s">
        <v>1725</v>
      </c>
      <c r="B391" s="185"/>
      <c r="C391" s="185"/>
      <c r="D391" s="186" t="e">
        <f t="shared" si="6"/>
        <v>#DIV/0!</v>
      </c>
    </row>
    <row r="392" spans="1:4" ht="20.100000000000001" customHeight="1">
      <c r="A392" s="184" t="s">
        <v>1765</v>
      </c>
      <c r="B392" s="185"/>
      <c r="C392" s="185"/>
      <c r="D392" s="186" t="e">
        <f t="shared" si="6"/>
        <v>#DIV/0!</v>
      </c>
    </row>
    <row r="393" spans="1:4" ht="20.100000000000001" customHeight="1">
      <c r="A393" s="184" t="s">
        <v>1958</v>
      </c>
      <c r="B393" s="185"/>
      <c r="C393" s="185"/>
      <c r="D393" s="186" t="e">
        <f t="shared" si="6"/>
        <v>#DIV/0!</v>
      </c>
    </row>
    <row r="394" spans="1:4" ht="20.100000000000001" customHeight="1">
      <c r="A394" s="184" t="s">
        <v>1959</v>
      </c>
      <c r="B394" s="185"/>
      <c r="C394" s="185"/>
      <c r="D394" s="186" t="e">
        <f t="shared" si="6"/>
        <v>#DIV/0!</v>
      </c>
    </row>
    <row r="395" spans="1:4" ht="20.100000000000001" customHeight="1">
      <c r="A395" s="184" t="s">
        <v>1960</v>
      </c>
      <c r="B395" s="185">
        <f>B396</f>
        <v>326</v>
      </c>
      <c r="C395" s="185">
        <f>C396</f>
        <v>350</v>
      </c>
      <c r="D395" s="186">
        <f t="shared" si="6"/>
        <v>1.0736196319018405</v>
      </c>
    </row>
    <row r="396" spans="1:4" ht="20.100000000000001" customHeight="1">
      <c r="A396" s="184" t="s">
        <v>1961</v>
      </c>
      <c r="B396" s="185">
        <v>326</v>
      </c>
      <c r="C396" s="185">
        <v>350</v>
      </c>
      <c r="D396" s="186">
        <f t="shared" si="6"/>
        <v>1.0736196319018405</v>
      </c>
    </row>
    <row r="397" spans="1:4" ht="20.100000000000001" customHeight="1">
      <c r="A397" s="184" t="s">
        <v>1962</v>
      </c>
      <c r="B397" s="185">
        <f>B398+B403+B412+B419+B425+B429+B433+B437+B443+B450</f>
        <v>24500</v>
      </c>
      <c r="C397" s="185">
        <f>C398+C403+C412+C419+C425+C429+C433+C437+C443+C450</f>
        <v>25840</v>
      </c>
      <c r="D397" s="186">
        <f t="shared" si="6"/>
        <v>1.0546938775510204</v>
      </c>
    </row>
    <row r="398" spans="1:4" ht="20.100000000000001" customHeight="1">
      <c r="A398" s="184" t="s">
        <v>1963</v>
      </c>
      <c r="B398" s="185">
        <f>SUM(B399:B402)</f>
        <v>406</v>
      </c>
      <c r="C398" s="185">
        <f>SUM(C399:C402)</f>
        <v>430</v>
      </c>
      <c r="D398" s="186">
        <f t="shared" si="6"/>
        <v>1.0591133004926108</v>
      </c>
    </row>
    <row r="399" spans="1:4" ht="20.100000000000001" customHeight="1">
      <c r="A399" s="184" t="s">
        <v>1724</v>
      </c>
      <c r="B399" s="185">
        <v>377</v>
      </c>
      <c r="C399" s="185">
        <v>400</v>
      </c>
      <c r="D399" s="186">
        <f t="shared" si="6"/>
        <v>1.0610079575596818</v>
      </c>
    </row>
    <row r="400" spans="1:4" ht="20.100000000000001" customHeight="1">
      <c r="A400" s="184" t="s">
        <v>1725</v>
      </c>
      <c r="B400" s="185"/>
      <c r="C400" s="185"/>
      <c r="D400" s="186" t="e">
        <f t="shared" si="6"/>
        <v>#DIV/0!</v>
      </c>
    </row>
    <row r="401" spans="1:4" ht="20.100000000000001" customHeight="1">
      <c r="A401" s="184" t="s">
        <v>1726</v>
      </c>
      <c r="B401" s="185"/>
      <c r="C401" s="185"/>
      <c r="D401" s="186" t="e">
        <f t="shared" si="6"/>
        <v>#DIV/0!</v>
      </c>
    </row>
    <row r="402" spans="1:4" ht="20.100000000000001" customHeight="1">
      <c r="A402" s="184" t="s">
        <v>1964</v>
      </c>
      <c r="B402" s="185">
        <v>29</v>
      </c>
      <c r="C402" s="185">
        <v>30</v>
      </c>
      <c r="D402" s="186">
        <f t="shared" si="6"/>
        <v>1.0344827586206897</v>
      </c>
    </row>
    <row r="403" spans="1:4" ht="20.100000000000001" customHeight="1">
      <c r="A403" s="184" t="s">
        <v>1965</v>
      </c>
      <c r="B403" s="185">
        <f>SUM(B404:B411)</f>
        <v>21993</v>
      </c>
      <c r="C403" s="185">
        <f>SUM(C404:C411)</f>
        <v>22920</v>
      </c>
      <c r="D403" s="186">
        <f t="shared" si="6"/>
        <v>1.0421497749283863</v>
      </c>
    </row>
    <row r="404" spans="1:4" ht="20.100000000000001" customHeight="1">
      <c r="A404" s="184" t="s">
        <v>1966</v>
      </c>
      <c r="B404" s="185">
        <v>392</v>
      </c>
      <c r="C404" s="185">
        <v>400</v>
      </c>
      <c r="D404" s="186">
        <f t="shared" si="6"/>
        <v>1.0204081632653061</v>
      </c>
    </row>
    <row r="405" spans="1:4" ht="20.100000000000001" customHeight="1">
      <c r="A405" s="184" t="s">
        <v>1967</v>
      </c>
      <c r="B405" s="185">
        <v>5339</v>
      </c>
      <c r="C405" s="185">
        <v>5500</v>
      </c>
      <c r="D405" s="186">
        <f t="shared" si="6"/>
        <v>1.0301554598239371</v>
      </c>
    </row>
    <row r="406" spans="1:4" ht="20.100000000000001" customHeight="1">
      <c r="A406" s="184" t="s">
        <v>1968</v>
      </c>
      <c r="B406" s="185">
        <v>2908</v>
      </c>
      <c r="C406" s="185">
        <v>3000</v>
      </c>
      <c r="D406" s="186">
        <f t="shared" si="6"/>
        <v>1.0316368638239339</v>
      </c>
    </row>
    <row r="407" spans="1:4" ht="20.100000000000001" customHeight="1">
      <c r="A407" s="184" t="s">
        <v>1969</v>
      </c>
      <c r="B407" s="185">
        <v>2530</v>
      </c>
      <c r="C407" s="185">
        <v>2700</v>
      </c>
      <c r="D407" s="186">
        <f t="shared" si="6"/>
        <v>1.0671936758893281</v>
      </c>
    </row>
    <row r="408" spans="1:4" ht="20.100000000000001" customHeight="1">
      <c r="A408" s="184" t="s">
        <v>1970</v>
      </c>
      <c r="B408" s="185">
        <v>15</v>
      </c>
      <c r="C408" s="185">
        <v>20</v>
      </c>
      <c r="D408" s="186">
        <f t="shared" si="6"/>
        <v>1.3333333333333333</v>
      </c>
    </row>
    <row r="409" spans="1:4" ht="20.100000000000001" customHeight="1">
      <c r="A409" s="184" t="s">
        <v>1971</v>
      </c>
      <c r="B409" s="185"/>
      <c r="C409" s="185"/>
      <c r="D409" s="186" t="e">
        <f t="shared" si="6"/>
        <v>#DIV/0!</v>
      </c>
    </row>
    <row r="410" spans="1:4" ht="20.100000000000001" customHeight="1">
      <c r="A410" s="184" t="s">
        <v>1972</v>
      </c>
      <c r="B410" s="185"/>
      <c r="C410" s="185"/>
      <c r="D410" s="186" t="e">
        <f t="shared" si="6"/>
        <v>#DIV/0!</v>
      </c>
    </row>
    <row r="411" spans="1:4" ht="20.100000000000001" customHeight="1">
      <c r="A411" s="184" t="s">
        <v>1973</v>
      </c>
      <c r="B411" s="185">
        <v>10809</v>
      </c>
      <c r="C411" s="185">
        <v>11300</v>
      </c>
      <c r="D411" s="186">
        <f t="shared" si="6"/>
        <v>1.0454251087057083</v>
      </c>
    </row>
    <row r="412" spans="1:4" ht="20.100000000000001" customHeight="1">
      <c r="A412" s="184" t="s">
        <v>1974</v>
      </c>
      <c r="B412" s="185">
        <f>SUM(B413:B418)</f>
        <v>151</v>
      </c>
      <c r="C412" s="185">
        <f>SUM(C413:C418)</f>
        <v>160</v>
      </c>
      <c r="D412" s="186">
        <f t="shared" si="6"/>
        <v>1.0596026490066226</v>
      </c>
    </row>
    <row r="413" spans="1:4" ht="20.100000000000001" customHeight="1">
      <c r="A413" s="184" t="s">
        <v>1975</v>
      </c>
      <c r="B413" s="185"/>
      <c r="C413" s="185"/>
      <c r="D413" s="186" t="e">
        <f t="shared" si="6"/>
        <v>#DIV/0!</v>
      </c>
    </row>
    <row r="414" spans="1:4" ht="20.100000000000001" customHeight="1">
      <c r="A414" s="184" t="s">
        <v>1976</v>
      </c>
      <c r="B414" s="185">
        <v>151</v>
      </c>
      <c r="C414" s="185">
        <v>160</v>
      </c>
      <c r="D414" s="186">
        <f t="shared" si="6"/>
        <v>1.0596026490066226</v>
      </c>
    </row>
    <row r="415" spans="1:4" ht="20.100000000000001" customHeight="1">
      <c r="A415" s="184" t="s">
        <v>1977</v>
      </c>
      <c r="B415" s="185"/>
      <c r="C415" s="185"/>
      <c r="D415" s="186" t="e">
        <f t="shared" si="6"/>
        <v>#DIV/0!</v>
      </c>
    </row>
    <row r="416" spans="1:4" ht="20.100000000000001" customHeight="1">
      <c r="A416" s="184" t="s">
        <v>1978</v>
      </c>
      <c r="B416" s="185"/>
      <c r="C416" s="185"/>
      <c r="D416" s="186" t="e">
        <f t="shared" si="6"/>
        <v>#DIV/0!</v>
      </c>
    </row>
    <row r="417" spans="1:4" ht="20.100000000000001" customHeight="1">
      <c r="A417" s="184" t="s">
        <v>1979</v>
      </c>
      <c r="B417" s="185"/>
      <c r="C417" s="185"/>
      <c r="D417" s="186" t="e">
        <f t="shared" si="6"/>
        <v>#DIV/0!</v>
      </c>
    </row>
    <row r="418" spans="1:4" ht="20.100000000000001" customHeight="1">
      <c r="A418" s="184" t="s">
        <v>1980</v>
      </c>
      <c r="B418" s="185"/>
      <c r="C418" s="185"/>
      <c r="D418" s="186" t="e">
        <f t="shared" si="6"/>
        <v>#DIV/0!</v>
      </c>
    </row>
    <row r="419" spans="1:4" ht="20.100000000000001" customHeight="1">
      <c r="A419" s="184" t="s">
        <v>1981</v>
      </c>
      <c r="B419" s="185">
        <f>SUM(B420:B424)</f>
        <v>20</v>
      </c>
      <c r="C419" s="185">
        <f>SUM(C420:C424)</f>
        <v>30</v>
      </c>
      <c r="D419" s="186">
        <f t="shared" si="6"/>
        <v>1.5</v>
      </c>
    </row>
    <row r="420" spans="1:4" ht="20.100000000000001" customHeight="1">
      <c r="A420" s="184" t="s">
        <v>1982</v>
      </c>
      <c r="B420" s="185"/>
      <c r="C420" s="185"/>
      <c r="D420" s="186" t="e">
        <f t="shared" si="6"/>
        <v>#DIV/0!</v>
      </c>
    </row>
    <row r="421" spans="1:4" ht="20.100000000000001" customHeight="1">
      <c r="A421" s="184" t="s">
        <v>1983</v>
      </c>
      <c r="B421" s="185"/>
      <c r="C421" s="185"/>
      <c r="D421" s="186" t="e">
        <f t="shared" si="6"/>
        <v>#DIV/0!</v>
      </c>
    </row>
    <row r="422" spans="1:4" ht="20.100000000000001" customHeight="1">
      <c r="A422" s="184" t="s">
        <v>1984</v>
      </c>
      <c r="B422" s="185">
        <v>20</v>
      </c>
      <c r="C422" s="185">
        <v>30</v>
      </c>
      <c r="D422" s="186">
        <f t="shared" si="6"/>
        <v>1.5</v>
      </c>
    </row>
    <row r="423" spans="1:4" ht="20.100000000000001" customHeight="1">
      <c r="A423" s="184" t="s">
        <v>1985</v>
      </c>
      <c r="B423" s="185"/>
      <c r="C423" s="185"/>
      <c r="D423" s="186" t="e">
        <f t="shared" si="6"/>
        <v>#DIV/0!</v>
      </c>
    </row>
    <row r="424" spans="1:4" ht="20.100000000000001" customHeight="1">
      <c r="A424" s="184" t="s">
        <v>1986</v>
      </c>
      <c r="B424" s="185"/>
      <c r="C424" s="185"/>
      <c r="D424" s="186" t="e">
        <f t="shared" si="6"/>
        <v>#DIV/0!</v>
      </c>
    </row>
    <row r="425" spans="1:4" ht="20.100000000000001" customHeight="1">
      <c r="A425" s="184" t="s">
        <v>1987</v>
      </c>
      <c r="B425" s="185">
        <f>SUM(B426:B428)</f>
        <v>0</v>
      </c>
      <c r="C425" s="185">
        <f>SUM(C426:C428)</f>
        <v>0</v>
      </c>
      <c r="D425" s="186" t="e">
        <f t="shared" si="6"/>
        <v>#DIV/0!</v>
      </c>
    </row>
    <row r="426" spans="1:4" ht="20.100000000000001" customHeight="1">
      <c r="A426" s="184" t="s">
        <v>1988</v>
      </c>
      <c r="B426" s="185"/>
      <c r="C426" s="185"/>
      <c r="D426" s="186" t="e">
        <f t="shared" si="6"/>
        <v>#DIV/0!</v>
      </c>
    </row>
    <row r="427" spans="1:4" ht="20.100000000000001" customHeight="1">
      <c r="A427" s="184" t="s">
        <v>1989</v>
      </c>
      <c r="B427" s="185"/>
      <c r="C427" s="185"/>
      <c r="D427" s="186" t="e">
        <f t="shared" si="6"/>
        <v>#DIV/0!</v>
      </c>
    </row>
    <row r="428" spans="1:4" ht="20.100000000000001" customHeight="1">
      <c r="A428" s="184" t="s">
        <v>1990</v>
      </c>
      <c r="B428" s="185"/>
      <c r="C428" s="185"/>
      <c r="D428" s="186" t="e">
        <f t="shared" si="6"/>
        <v>#DIV/0!</v>
      </c>
    </row>
    <row r="429" spans="1:4" ht="20.100000000000001" customHeight="1">
      <c r="A429" s="184" t="s">
        <v>1991</v>
      </c>
      <c r="B429" s="185">
        <f>SUM(B430:B432)</f>
        <v>0</v>
      </c>
      <c r="C429" s="185">
        <f>SUM(C430:C432)</f>
        <v>0</v>
      </c>
      <c r="D429" s="186" t="e">
        <f t="shared" si="6"/>
        <v>#DIV/0!</v>
      </c>
    </row>
    <row r="430" spans="1:4" ht="20.100000000000001" customHeight="1">
      <c r="A430" s="184" t="s">
        <v>1992</v>
      </c>
      <c r="B430" s="185"/>
      <c r="C430" s="185"/>
      <c r="D430" s="186" t="e">
        <f t="shared" si="6"/>
        <v>#DIV/0!</v>
      </c>
    </row>
    <row r="431" spans="1:4" ht="20.100000000000001" customHeight="1">
      <c r="A431" s="184" t="s">
        <v>1993</v>
      </c>
      <c r="B431" s="185"/>
      <c r="C431" s="185"/>
      <c r="D431" s="186" t="e">
        <f t="shared" si="6"/>
        <v>#DIV/0!</v>
      </c>
    </row>
    <row r="432" spans="1:4" ht="20.100000000000001" customHeight="1">
      <c r="A432" s="184" t="s">
        <v>1994</v>
      </c>
      <c r="B432" s="185"/>
      <c r="C432" s="185"/>
      <c r="D432" s="186" t="e">
        <f t="shared" si="6"/>
        <v>#DIV/0!</v>
      </c>
    </row>
    <row r="433" spans="1:4" ht="20.100000000000001" customHeight="1">
      <c r="A433" s="184" t="s">
        <v>1995</v>
      </c>
      <c r="B433" s="185">
        <f>SUM(B434:B436)</f>
        <v>0</v>
      </c>
      <c r="C433" s="185">
        <f>SUM(C434:C436)</f>
        <v>0</v>
      </c>
      <c r="D433" s="186" t="e">
        <f t="shared" si="6"/>
        <v>#DIV/0!</v>
      </c>
    </row>
    <row r="434" spans="1:4" ht="20.100000000000001" customHeight="1">
      <c r="A434" s="184" t="s">
        <v>1996</v>
      </c>
      <c r="B434" s="185"/>
      <c r="C434" s="185"/>
      <c r="D434" s="186" t="e">
        <f t="shared" si="6"/>
        <v>#DIV/0!</v>
      </c>
    </row>
    <row r="435" spans="1:4" ht="20.100000000000001" customHeight="1">
      <c r="A435" s="184" t="s">
        <v>1997</v>
      </c>
      <c r="B435" s="185"/>
      <c r="C435" s="185"/>
      <c r="D435" s="186" t="e">
        <f t="shared" si="6"/>
        <v>#DIV/0!</v>
      </c>
    </row>
    <row r="436" spans="1:4" ht="20.100000000000001" customHeight="1">
      <c r="A436" s="184" t="s">
        <v>1998</v>
      </c>
      <c r="B436" s="185"/>
      <c r="C436" s="185"/>
      <c r="D436" s="186" t="e">
        <f t="shared" si="6"/>
        <v>#DIV/0!</v>
      </c>
    </row>
    <row r="437" spans="1:4" ht="20.100000000000001" customHeight="1">
      <c r="A437" s="184" t="s">
        <v>1999</v>
      </c>
      <c r="B437" s="185">
        <f>SUM(B438:B442)</f>
        <v>0</v>
      </c>
      <c r="C437" s="185">
        <f>SUM(C438:C442)</f>
        <v>0</v>
      </c>
      <c r="D437" s="186" t="e">
        <f t="shared" si="6"/>
        <v>#DIV/0!</v>
      </c>
    </row>
    <row r="438" spans="1:4" ht="20.100000000000001" customHeight="1">
      <c r="A438" s="184" t="s">
        <v>2000</v>
      </c>
      <c r="B438" s="185"/>
      <c r="C438" s="185"/>
      <c r="D438" s="186" t="e">
        <f t="shared" si="6"/>
        <v>#DIV/0!</v>
      </c>
    </row>
    <row r="439" spans="1:4" ht="20.100000000000001" customHeight="1">
      <c r="A439" s="184" t="s">
        <v>2001</v>
      </c>
      <c r="B439" s="185"/>
      <c r="C439" s="185"/>
      <c r="D439" s="186" t="e">
        <f t="shared" si="6"/>
        <v>#DIV/0!</v>
      </c>
    </row>
    <row r="440" spans="1:4" ht="20.100000000000001" customHeight="1">
      <c r="A440" s="184" t="s">
        <v>2002</v>
      </c>
      <c r="B440" s="185"/>
      <c r="C440" s="185"/>
      <c r="D440" s="186" t="e">
        <f t="shared" si="6"/>
        <v>#DIV/0!</v>
      </c>
    </row>
    <row r="441" spans="1:4" ht="20.100000000000001" customHeight="1">
      <c r="A441" s="184" t="s">
        <v>2003</v>
      </c>
      <c r="B441" s="185"/>
      <c r="C441" s="185"/>
      <c r="D441" s="186" t="e">
        <f t="shared" si="6"/>
        <v>#DIV/0!</v>
      </c>
    </row>
    <row r="442" spans="1:4" ht="20.100000000000001" customHeight="1">
      <c r="A442" s="184" t="s">
        <v>2004</v>
      </c>
      <c r="B442" s="185"/>
      <c r="C442" s="185"/>
      <c r="D442" s="186" t="e">
        <f t="shared" si="6"/>
        <v>#DIV/0!</v>
      </c>
    </row>
    <row r="443" spans="1:4" ht="20.100000000000001" customHeight="1">
      <c r="A443" s="184" t="s">
        <v>2005</v>
      </c>
      <c r="B443" s="185">
        <f>SUM(B444:B449)</f>
        <v>1102</v>
      </c>
      <c r="C443" s="185">
        <f>SUM(C444:C449)</f>
        <v>1300</v>
      </c>
      <c r="D443" s="186">
        <f t="shared" si="6"/>
        <v>1.1796733212341197</v>
      </c>
    </row>
    <row r="444" spans="1:4" ht="20.100000000000001" customHeight="1">
      <c r="A444" s="184" t="s">
        <v>2006</v>
      </c>
      <c r="B444" s="185"/>
      <c r="C444" s="185"/>
      <c r="D444" s="186" t="e">
        <f t="shared" si="6"/>
        <v>#DIV/0!</v>
      </c>
    </row>
    <row r="445" spans="1:4" ht="20.100000000000001" customHeight="1">
      <c r="A445" s="184" t="s">
        <v>2007</v>
      </c>
      <c r="B445" s="185"/>
      <c r="C445" s="185"/>
      <c r="D445" s="186" t="e">
        <f t="shared" si="6"/>
        <v>#DIV/0!</v>
      </c>
    </row>
    <row r="446" spans="1:4" ht="20.100000000000001" customHeight="1">
      <c r="A446" s="184" t="s">
        <v>2008</v>
      </c>
      <c r="B446" s="185"/>
      <c r="C446" s="185"/>
      <c r="D446" s="186" t="e">
        <f t="shared" si="6"/>
        <v>#DIV/0!</v>
      </c>
    </row>
    <row r="447" spans="1:4" ht="20.100000000000001" customHeight="1">
      <c r="A447" s="184" t="s">
        <v>2009</v>
      </c>
      <c r="B447" s="185"/>
      <c r="C447" s="185"/>
      <c r="D447" s="186" t="e">
        <f t="shared" si="6"/>
        <v>#DIV/0!</v>
      </c>
    </row>
    <row r="448" spans="1:4" ht="20.100000000000001" customHeight="1">
      <c r="A448" s="184" t="s">
        <v>2010</v>
      </c>
      <c r="B448" s="185"/>
      <c r="C448" s="185"/>
      <c r="D448" s="186" t="e">
        <f t="shared" si="6"/>
        <v>#DIV/0!</v>
      </c>
    </row>
    <row r="449" spans="1:4" ht="20.100000000000001" customHeight="1">
      <c r="A449" s="184" t="s">
        <v>2011</v>
      </c>
      <c r="B449" s="185">
        <v>1102</v>
      </c>
      <c r="C449" s="185">
        <v>1300</v>
      </c>
      <c r="D449" s="186">
        <f t="shared" si="6"/>
        <v>1.1796733212341197</v>
      </c>
    </row>
    <row r="450" spans="1:4" ht="20.100000000000001" customHeight="1">
      <c r="A450" s="184" t="s">
        <v>2012</v>
      </c>
      <c r="B450" s="185">
        <v>828</v>
      </c>
      <c r="C450" s="185">
        <v>1000</v>
      </c>
      <c r="D450" s="186">
        <f t="shared" si="6"/>
        <v>1.2077294685990339</v>
      </c>
    </row>
    <row r="451" spans="1:4" ht="20.100000000000001" customHeight="1">
      <c r="A451" s="184" t="s">
        <v>2013</v>
      </c>
      <c r="B451" s="185">
        <v>828</v>
      </c>
      <c r="C451" s="185">
        <v>1000</v>
      </c>
      <c r="D451" s="186">
        <f t="shared" si="6"/>
        <v>1.2077294685990339</v>
      </c>
    </row>
    <row r="452" spans="1:4" ht="20.100000000000001" customHeight="1">
      <c r="A452" s="184" t="s">
        <v>2014</v>
      </c>
      <c r="B452" s="185">
        <f>B453+B458+B467+B473+B479+B484+B489+B496+B500+B503</f>
        <v>1194</v>
      </c>
      <c r="C452" s="185">
        <f>C453+C458+C467+C473+C479+C484+C489+C496+C500+C503</f>
        <v>1786</v>
      </c>
      <c r="D452" s="186">
        <f t="shared" si="6"/>
        <v>1.4958123953098827</v>
      </c>
    </row>
    <row r="453" spans="1:4" ht="20.100000000000001" customHeight="1">
      <c r="A453" s="184" t="s">
        <v>2015</v>
      </c>
      <c r="B453" s="185">
        <f>SUM(B454:B457)</f>
        <v>111</v>
      </c>
      <c r="C453" s="185">
        <f>SUM(C454:C457)</f>
        <v>165</v>
      </c>
      <c r="D453" s="186">
        <f t="shared" si="6"/>
        <v>1.4864864864864864</v>
      </c>
    </row>
    <row r="454" spans="1:4" ht="20.100000000000001" customHeight="1">
      <c r="A454" s="184" t="s">
        <v>1724</v>
      </c>
      <c r="B454" s="185">
        <v>71</v>
      </c>
      <c r="C454" s="185">
        <v>105</v>
      </c>
      <c r="D454" s="186">
        <f t="shared" ref="D454:D517" si="7">C454/B454</f>
        <v>1.4788732394366197</v>
      </c>
    </row>
    <row r="455" spans="1:4" ht="20.100000000000001" customHeight="1">
      <c r="A455" s="184" t="s">
        <v>1725</v>
      </c>
      <c r="B455" s="185">
        <v>21</v>
      </c>
      <c r="C455" s="185">
        <v>30</v>
      </c>
      <c r="D455" s="186">
        <f t="shared" si="7"/>
        <v>1.4285714285714286</v>
      </c>
    </row>
    <row r="456" spans="1:4" ht="20.100000000000001" customHeight="1">
      <c r="A456" s="184" t="s">
        <v>1726</v>
      </c>
      <c r="B456" s="185"/>
      <c r="C456" s="185"/>
      <c r="D456" s="186" t="e">
        <f t="shared" si="7"/>
        <v>#DIV/0!</v>
      </c>
    </row>
    <row r="457" spans="1:4" ht="20.100000000000001" customHeight="1">
      <c r="A457" s="184" t="s">
        <v>2016</v>
      </c>
      <c r="B457" s="185">
        <v>19</v>
      </c>
      <c r="C457" s="185">
        <v>30</v>
      </c>
      <c r="D457" s="186">
        <f t="shared" si="7"/>
        <v>1.5789473684210527</v>
      </c>
    </row>
    <row r="458" spans="1:4" ht="20.100000000000001" customHeight="1">
      <c r="A458" s="184" t="s">
        <v>2017</v>
      </c>
      <c r="B458" s="185">
        <f>SUM(B459:B466)</f>
        <v>5</v>
      </c>
      <c r="C458" s="185">
        <f>SUM(C459:C466)</f>
        <v>8</v>
      </c>
      <c r="D458" s="186">
        <f t="shared" si="7"/>
        <v>1.6</v>
      </c>
    </row>
    <row r="459" spans="1:4" ht="20.100000000000001" customHeight="1">
      <c r="A459" s="184" t="s">
        <v>2018</v>
      </c>
      <c r="B459" s="185"/>
      <c r="C459" s="185"/>
      <c r="D459" s="186" t="e">
        <f t="shared" si="7"/>
        <v>#DIV/0!</v>
      </c>
    </row>
    <row r="460" spans="1:4" ht="20.100000000000001" customHeight="1">
      <c r="A460" s="184" t="s">
        <v>2019</v>
      </c>
      <c r="B460" s="185"/>
      <c r="C460" s="185"/>
      <c r="D460" s="186" t="e">
        <f t="shared" si="7"/>
        <v>#DIV/0!</v>
      </c>
    </row>
    <row r="461" spans="1:4" ht="20.100000000000001" customHeight="1">
      <c r="A461" s="184" t="s">
        <v>2020</v>
      </c>
      <c r="B461" s="185">
        <v>5</v>
      </c>
      <c r="C461" s="185">
        <v>8</v>
      </c>
      <c r="D461" s="186">
        <f t="shared" si="7"/>
        <v>1.6</v>
      </c>
    </row>
    <row r="462" spans="1:4" ht="20.100000000000001" customHeight="1">
      <c r="A462" s="184" t="s">
        <v>2021</v>
      </c>
      <c r="B462" s="185"/>
      <c r="C462" s="185"/>
      <c r="D462" s="186" t="e">
        <f t="shared" si="7"/>
        <v>#DIV/0!</v>
      </c>
    </row>
    <row r="463" spans="1:4" ht="20.100000000000001" customHeight="1">
      <c r="A463" s="184" t="s">
        <v>2022</v>
      </c>
      <c r="B463" s="185"/>
      <c r="C463" s="185"/>
      <c r="D463" s="186" t="e">
        <f t="shared" si="7"/>
        <v>#DIV/0!</v>
      </c>
    </row>
    <row r="464" spans="1:4" ht="20.100000000000001" customHeight="1">
      <c r="A464" s="184" t="s">
        <v>2023</v>
      </c>
      <c r="B464" s="185"/>
      <c r="C464" s="185"/>
      <c r="D464" s="186" t="e">
        <f t="shared" si="7"/>
        <v>#DIV/0!</v>
      </c>
    </row>
    <row r="465" spans="1:4" ht="20.100000000000001" customHeight="1">
      <c r="A465" s="184" t="s">
        <v>2024</v>
      </c>
      <c r="B465" s="185"/>
      <c r="C465" s="185"/>
      <c r="D465" s="186" t="e">
        <f t="shared" si="7"/>
        <v>#DIV/0!</v>
      </c>
    </row>
    <row r="466" spans="1:4" ht="20.100000000000001" customHeight="1">
      <c r="A466" s="184" t="s">
        <v>2025</v>
      </c>
      <c r="B466" s="185"/>
      <c r="C466" s="185"/>
      <c r="D466" s="186" t="e">
        <f t="shared" si="7"/>
        <v>#DIV/0!</v>
      </c>
    </row>
    <row r="467" spans="1:4" ht="20.100000000000001" customHeight="1">
      <c r="A467" s="184" t="s">
        <v>2026</v>
      </c>
      <c r="B467" s="185">
        <f>SUM(B468:B472)</f>
        <v>0</v>
      </c>
      <c r="C467" s="185">
        <f>SUM(C468:C472)</f>
        <v>0</v>
      </c>
      <c r="D467" s="186" t="e">
        <f t="shared" si="7"/>
        <v>#DIV/0!</v>
      </c>
    </row>
    <row r="468" spans="1:4" ht="20.100000000000001" customHeight="1">
      <c r="A468" s="184" t="s">
        <v>2018</v>
      </c>
      <c r="B468" s="185"/>
      <c r="C468" s="185"/>
      <c r="D468" s="186" t="e">
        <f t="shared" si="7"/>
        <v>#DIV/0!</v>
      </c>
    </row>
    <row r="469" spans="1:4" ht="20.100000000000001" customHeight="1">
      <c r="A469" s="184" t="s">
        <v>2027</v>
      </c>
      <c r="B469" s="185"/>
      <c r="C469" s="185"/>
      <c r="D469" s="186" t="e">
        <f t="shared" si="7"/>
        <v>#DIV/0!</v>
      </c>
    </row>
    <row r="470" spans="1:4" ht="20.100000000000001" customHeight="1">
      <c r="A470" s="184" t="s">
        <v>2028</v>
      </c>
      <c r="B470" s="185"/>
      <c r="C470" s="185"/>
      <c r="D470" s="186" t="e">
        <f t="shared" si="7"/>
        <v>#DIV/0!</v>
      </c>
    </row>
    <row r="471" spans="1:4" ht="20.100000000000001" customHeight="1">
      <c r="A471" s="184" t="s">
        <v>2029</v>
      </c>
      <c r="B471" s="185"/>
      <c r="C471" s="185"/>
      <c r="D471" s="186" t="e">
        <f t="shared" si="7"/>
        <v>#DIV/0!</v>
      </c>
    </row>
    <row r="472" spans="1:4" ht="20.100000000000001" customHeight="1">
      <c r="A472" s="184" t="s">
        <v>2030</v>
      </c>
      <c r="B472" s="185"/>
      <c r="C472" s="185"/>
      <c r="D472" s="186" t="e">
        <f t="shared" si="7"/>
        <v>#DIV/0!</v>
      </c>
    </row>
    <row r="473" spans="1:4" ht="20.100000000000001" customHeight="1">
      <c r="A473" s="184" t="s">
        <v>2031</v>
      </c>
      <c r="B473" s="185">
        <f>SUM(B474:B478)</f>
        <v>209</v>
      </c>
      <c r="C473" s="185">
        <f>SUM(C474:C478)</f>
        <v>316</v>
      </c>
      <c r="D473" s="186">
        <f t="shared" si="7"/>
        <v>1.5119617224880382</v>
      </c>
    </row>
    <row r="474" spans="1:4" ht="20.100000000000001" customHeight="1">
      <c r="A474" s="184" t="s">
        <v>2018</v>
      </c>
      <c r="B474" s="185"/>
      <c r="C474" s="185"/>
      <c r="D474" s="186" t="e">
        <f t="shared" si="7"/>
        <v>#DIV/0!</v>
      </c>
    </row>
    <row r="475" spans="1:4" ht="20.100000000000001" customHeight="1">
      <c r="A475" s="184" t="s">
        <v>2032</v>
      </c>
      <c r="B475" s="185">
        <v>17</v>
      </c>
      <c r="C475" s="185">
        <v>26</v>
      </c>
      <c r="D475" s="186">
        <f t="shared" si="7"/>
        <v>1.5294117647058822</v>
      </c>
    </row>
    <row r="476" spans="1:4" ht="20.100000000000001" customHeight="1">
      <c r="A476" s="184" t="s">
        <v>2033</v>
      </c>
      <c r="B476" s="185">
        <v>180</v>
      </c>
      <c r="C476" s="185">
        <v>270</v>
      </c>
      <c r="D476" s="186">
        <f t="shared" si="7"/>
        <v>1.5</v>
      </c>
    </row>
    <row r="477" spans="1:4" ht="20.100000000000001" customHeight="1">
      <c r="A477" s="184" t="s">
        <v>2034</v>
      </c>
      <c r="B477" s="185">
        <v>12</v>
      </c>
      <c r="C477" s="185">
        <v>20</v>
      </c>
      <c r="D477" s="186">
        <f t="shared" si="7"/>
        <v>1.6666666666666667</v>
      </c>
    </row>
    <row r="478" spans="1:4" ht="20.100000000000001" customHeight="1">
      <c r="A478" s="184" t="s">
        <v>2035</v>
      </c>
      <c r="B478" s="185"/>
      <c r="C478" s="185"/>
      <c r="D478" s="186" t="e">
        <f t="shared" si="7"/>
        <v>#DIV/0!</v>
      </c>
    </row>
    <row r="479" spans="1:4" ht="20.100000000000001" customHeight="1">
      <c r="A479" s="184" t="s">
        <v>2036</v>
      </c>
      <c r="B479" s="185">
        <f>SUM(B480:B483)</f>
        <v>10</v>
      </c>
      <c r="C479" s="185">
        <f>SUM(C480:C483)</f>
        <v>15</v>
      </c>
      <c r="D479" s="186">
        <f t="shared" si="7"/>
        <v>1.5</v>
      </c>
    </row>
    <row r="480" spans="1:4" ht="20.100000000000001" customHeight="1">
      <c r="A480" s="184" t="s">
        <v>2018</v>
      </c>
      <c r="B480" s="185"/>
      <c r="C480" s="185"/>
      <c r="D480" s="186" t="e">
        <f t="shared" si="7"/>
        <v>#DIV/0!</v>
      </c>
    </row>
    <row r="481" spans="1:4" ht="20.100000000000001" customHeight="1">
      <c r="A481" s="184" t="s">
        <v>2037</v>
      </c>
      <c r="B481" s="185"/>
      <c r="C481" s="185"/>
      <c r="D481" s="186" t="e">
        <f t="shared" si="7"/>
        <v>#DIV/0!</v>
      </c>
    </row>
    <row r="482" spans="1:4" ht="20.100000000000001" customHeight="1">
      <c r="A482" s="184" t="s">
        <v>2038</v>
      </c>
      <c r="B482" s="185"/>
      <c r="C482" s="185"/>
      <c r="D482" s="186" t="e">
        <f t="shared" si="7"/>
        <v>#DIV/0!</v>
      </c>
    </row>
    <row r="483" spans="1:4" ht="20.100000000000001" customHeight="1">
      <c r="A483" s="184" t="s">
        <v>2039</v>
      </c>
      <c r="B483" s="185">
        <v>10</v>
      </c>
      <c r="C483" s="185">
        <v>15</v>
      </c>
      <c r="D483" s="186">
        <f t="shared" si="7"/>
        <v>1.5</v>
      </c>
    </row>
    <row r="484" spans="1:4" ht="20.100000000000001" customHeight="1">
      <c r="A484" s="184" t="s">
        <v>2040</v>
      </c>
      <c r="B484" s="185">
        <f>SUM(B485:B488)</f>
        <v>0</v>
      </c>
      <c r="C484" s="185">
        <f>SUM(C485:C488)</f>
        <v>0</v>
      </c>
      <c r="D484" s="186" t="e">
        <f t="shared" si="7"/>
        <v>#DIV/0!</v>
      </c>
    </row>
    <row r="485" spans="1:4" ht="20.100000000000001" customHeight="1">
      <c r="A485" s="184" t="s">
        <v>2041</v>
      </c>
      <c r="B485" s="185"/>
      <c r="C485" s="185"/>
      <c r="D485" s="186" t="e">
        <f t="shared" si="7"/>
        <v>#DIV/0!</v>
      </c>
    </row>
    <row r="486" spans="1:4" ht="20.100000000000001" customHeight="1">
      <c r="A486" s="184" t="s">
        <v>2042</v>
      </c>
      <c r="B486" s="185"/>
      <c r="C486" s="185"/>
      <c r="D486" s="186" t="e">
        <f t="shared" si="7"/>
        <v>#DIV/0!</v>
      </c>
    </row>
    <row r="487" spans="1:4" ht="20.100000000000001" customHeight="1">
      <c r="A487" s="184" t="s">
        <v>2043</v>
      </c>
      <c r="B487" s="185"/>
      <c r="C487" s="185"/>
      <c r="D487" s="186" t="e">
        <f t="shared" si="7"/>
        <v>#DIV/0!</v>
      </c>
    </row>
    <row r="488" spans="1:4" ht="20.100000000000001" customHeight="1">
      <c r="A488" s="184" t="s">
        <v>2044</v>
      </c>
      <c r="B488" s="185"/>
      <c r="C488" s="185"/>
      <c r="D488" s="186" t="e">
        <f t="shared" si="7"/>
        <v>#DIV/0!</v>
      </c>
    </row>
    <row r="489" spans="1:4" ht="20.100000000000001" customHeight="1">
      <c r="A489" s="184" t="s">
        <v>2045</v>
      </c>
      <c r="B489" s="185">
        <f>SUM(B490:B495)</f>
        <v>73</v>
      </c>
      <c r="C489" s="185">
        <f>SUM(C490:C495)</f>
        <v>102</v>
      </c>
      <c r="D489" s="186">
        <f t="shared" si="7"/>
        <v>1.3972602739726028</v>
      </c>
    </row>
    <row r="490" spans="1:4" ht="20.100000000000001" customHeight="1">
      <c r="A490" s="184" t="s">
        <v>2018</v>
      </c>
      <c r="B490" s="185">
        <v>72</v>
      </c>
      <c r="C490" s="185">
        <v>100</v>
      </c>
      <c r="D490" s="186">
        <f t="shared" si="7"/>
        <v>1.3888888888888888</v>
      </c>
    </row>
    <row r="491" spans="1:4" ht="20.100000000000001" customHeight="1">
      <c r="A491" s="184" t="s">
        <v>2046</v>
      </c>
      <c r="B491" s="185"/>
      <c r="C491" s="185"/>
      <c r="D491" s="186" t="e">
        <f t="shared" si="7"/>
        <v>#DIV/0!</v>
      </c>
    </row>
    <row r="492" spans="1:4" ht="20.100000000000001" customHeight="1">
      <c r="A492" s="184" t="s">
        <v>2047</v>
      </c>
      <c r="B492" s="185"/>
      <c r="C492" s="185"/>
      <c r="D492" s="186" t="e">
        <f t="shared" si="7"/>
        <v>#DIV/0!</v>
      </c>
    </row>
    <row r="493" spans="1:4" ht="20.100000000000001" customHeight="1">
      <c r="A493" s="184" t="s">
        <v>2048</v>
      </c>
      <c r="B493" s="185"/>
      <c r="C493" s="185"/>
      <c r="D493" s="186" t="e">
        <f t="shared" si="7"/>
        <v>#DIV/0!</v>
      </c>
    </row>
    <row r="494" spans="1:4" ht="20.100000000000001" customHeight="1">
      <c r="A494" s="184" t="s">
        <v>2049</v>
      </c>
      <c r="B494" s="185"/>
      <c r="C494" s="185"/>
      <c r="D494" s="186" t="e">
        <f t="shared" si="7"/>
        <v>#DIV/0!</v>
      </c>
    </row>
    <row r="495" spans="1:4" ht="20.100000000000001" customHeight="1">
      <c r="A495" s="184" t="s">
        <v>2050</v>
      </c>
      <c r="B495" s="185">
        <v>1</v>
      </c>
      <c r="C495" s="185">
        <v>2</v>
      </c>
      <c r="D495" s="186">
        <f t="shared" si="7"/>
        <v>2</v>
      </c>
    </row>
    <row r="496" spans="1:4" ht="20.100000000000001" customHeight="1">
      <c r="A496" s="184" t="s">
        <v>2051</v>
      </c>
      <c r="B496" s="185">
        <f>SUM(B497:B499)</f>
        <v>0</v>
      </c>
      <c r="C496" s="185">
        <f>SUM(C497:C499)</f>
        <v>0</v>
      </c>
      <c r="D496" s="186" t="e">
        <f t="shared" si="7"/>
        <v>#DIV/0!</v>
      </c>
    </row>
    <row r="497" spans="1:4" ht="20.100000000000001" customHeight="1">
      <c r="A497" s="184" t="s">
        <v>2052</v>
      </c>
      <c r="B497" s="185"/>
      <c r="C497" s="185"/>
      <c r="D497" s="186" t="e">
        <f t="shared" si="7"/>
        <v>#DIV/0!</v>
      </c>
    </row>
    <row r="498" spans="1:4" ht="20.100000000000001" customHeight="1">
      <c r="A498" s="184" t="s">
        <v>2053</v>
      </c>
      <c r="B498" s="185"/>
      <c r="C498" s="185"/>
      <c r="D498" s="186" t="e">
        <f t="shared" si="7"/>
        <v>#DIV/0!</v>
      </c>
    </row>
    <row r="499" spans="1:4" ht="20.100000000000001" customHeight="1">
      <c r="A499" s="184" t="s">
        <v>2054</v>
      </c>
      <c r="B499" s="185"/>
      <c r="C499" s="185"/>
      <c r="D499" s="186" t="e">
        <f t="shared" si="7"/>
        <v>#DIV/0!</v>
      </c>
    </row>
    <row r="500" spans="1:4" ht="20.100000000000001" customHeight="1">
      <c r="A500" s="184" t="s">
        <v>2055</v>
      </c>
      <c r="B500" s="185">
        <f>SUM(B501:B502)</f>
        <v>0</v>
      </c>
      <c r="C500" s="185">
        <f>SUM(C501:C502)</f>
        <v>0</v>
      </c>
      <c r="D500" s="186" t="e">
        <f t="shared" si="7"/>
        <v>#DIV/0!</v>
      </c>
    </row>
    <row r="501" spans="1:4" ht="20.100000000000001" customHeight="1">
      <c r="A501" s="184" t="s">
        <v>2056</v>
      </c>
      <c r="B501" s="185"/>
      <c r="C501" s="185"/>
      <c r="D501" s="186" t="e">
        <f t="shared" si="7"/>
        <v>#DIV/0!</v>
      </c>
    </row>
    <row r="502" spans="1:4" ht="20.100000000000001" customHeight="1">
      <c r="A502" s="184" t="s">
        <v>2057</v>
      </c>
      <c r="B502" s="185"/>
      <c r="C502" s="185"/>
      <c r="D502" s="186" t="e">
        <f t="shared" si="7"/>
        <v>#DIV/0!</v>
      </c>
    </row>
    <row r="503" spans="1:4" ht="20.100000000000001" customHeight="1">
      <c r="A503" s="184" t="s">
        <v>2058</v>
      </c>
      <c r="B503" s="185">
        <f>SUM(B504:B507)</f>
        <v>786</v>
      </c>
      <c r="C503" s="185">
        <f>SUM(C504:C507)</f>
        <v>1180</v>
      </c>
      <c r="D503" s="186">
        <f t="shared" si="7"/>
        <v>1.5012722646310432</v>
      </c>
    </row>
    <row r="504" spans="1:4" ht="20.100000000000001" customHeight="1">
      <c r="A504" s="184" t="s">
        <v>2059</v>
      </c>
      <c r="B504" s="185"/>
      <c r="C504" s="185"/>
      <c r="D504" s="186" t="e">
        <f t="shared" si="7"/>
        <v>#DIV/0!</v>
      </c>
    </row>
    <row r="505" spans="1:4" ht="20.100000000000001" customHeight="1">
      <c r="A505" s="184" t="s">
        <v>2060</v>
      </c>
      <c r="B505" s="185"/>
      <c r="C505" s="185"/>
      <c r="D505" s="186" t="e">
        <f t="shared" si="7"/>
        <v>#DIV/0!</v>
      </c>
    </row>
    <row r="506" spans="1:4" ht="20.100000000000001" customHeight="1">
      <c r="A506" s="184" t="s">
        <v>2061</v>
      </c>
      <c r="B506" s="185"/>
      <c r="C506" s="185"/>
      <c r="D506" s="186" t="e">
        <f t="shared" si="7"/>
        <v>#DIV/0!</v>
      </c>
    </row>
    <row r="507" spans="1:4" ht="20.100000000000001" customHeight="1">
      <c r="A507" s="184" t="s">
        <v>2062</v>
      </c>
      <c r="B507" s="185">
        <v>786</v>
      </c>
      <c r="C507" s="185">
        <v>1180</v>
      </c>
      <c r="D507" s="186">
        <f t="shared" si="7"/>
        <v>1.5012722646310432</v>
      </c>
    </row>
    <row r="508" spans="1:4" ht="20.100000000000001" customHeight="1">
      <c r="A508" s="184" t="s">
        <v>2063</v>
      </c>
      <c r="B508" s="185">
        <f>B509+B525+B533+B544+B553+B560</f>
        <v>1484</v>
      </c>
      <c r="C508" s="185">
        <f>C509+C525+C533+C544+C553+C560</f>
        <v>1563</v>
      </c>
      <c r="D508" s="186">
        <f t="shared" si="7"/>
        <v>1.0532345013477089</v>
      </c>
    </row>
    <row r="509" spans="1:4" ht="20.100000000000001" customHeight="1">
      <c r="A509" s="184" t="s">
        <v>2064</v>
      </c>
      <c r="B509" s="185">
        <f>SUM(B510:B524)</f>
        <v>872</v>
      </c>
      <c r="C509" s="185">
        <f>SUM(C510:C524)</f>
        <v>911</v>
      </c>
      <c r="D509" s="186">
        <f t="shared" si="7"/>
        <v>1.0447247706422018</v>
      </c>
    </row>
    <row r="510" spans="1:4" ht="20.100000000000001" customHeight="1">
      <c r="A510" s="184" t="s">
        <v>1724</v>
      </c>
      <c r="B510" s="185">
        <v>237</v>
      </c>
      <c r="C510" s="185">
        <v>250</v>
      </c>
      <c r="D510" s="186">
        <f t="shared" si="7"/>
        <v>1.0548523206751055</v>
      </c>
    </row>
    <row r="511" spans="1:4" ht="20.100000000000001" customHeight="1">
      <c r="A511" s="184" t="s">
        <v>1725</v>
      </c>
      <c r="B511" s="185">
        <v>9</v>
      </c>
      <c r="C511" s="185">
        <v>10</v>
      </c>
      <c r="D511" s="186">
        <f t="shared" si="7"/>
        <v>1.1111111111111112</v>
      </c>
    </row>
    <row r="512" spans="1:4" ht="20.100000000000001" customHeight="1">
      <c r="A512" s="184" t="s">
        <v>1726</v>
      </c>
      <c r="B512" s="185"/>
      <c r="C512" s="185"/>
      <c r="D512" s="186" t="e">
        <f t="shared" si="7"/>
        <v>#DIV/0!</v>
      </c>
    </row>
    <row r="513" spans="1:4" ht="20.100000000000001" customHeight="1">
      <c r="A513" s="184" t="s">
        <v>2065</v>
      </c>
      <c r="B513" s="185"/>
      <c r="C513" s="185"/>
      <c r="D513" s="186" t="e">
        <f t="shared" si="7"/>
        <v>#DIV/0!</v>
      </c>
    </row>
    <row r="514" spans="1:4" ht="20.100000000000001" customHeight="1">
      <c r="A514" s="184" t="s">
        <v>2066</v>
      </c>
      <c r="B514" s="185"/>
      <c r="C514" s="185"/>
      <c r="D514" s="186" t="e">
        <f t="shared" si="7"/>
        <v>#DIV/0!</v>
      </c>
    </row>
    <row r="515" spans="1:4" ht="20.100000000000001" customHeight="1">
      <c r="A515" s="184" t="s">
        <v>2067</v>
      </c>
      <c r="B515" s="185"/>
      <c r="C515" s="185"/>
      <c r="D515" s="186" t="e">
        <f t="shared" si="7"/>
        <v>#DIV/0!</v>
      </c>
    </row>
    <row r="516" spans="1:4" ht="20.100000000000001" customHeight="1">
      <c r="A516" s="184" t="s">
        <v>2068</v>
      </c>
      <c r="B516" s="185"/>
      <c r="C516" s="185"/>
      <c r="D516" s="186" t="e">
        <f t="shared" si="7"/>
        <v>#DIV/0!</v>
      </c>
    </row>
    <row r="517" spans="1:4" ht="20.100000000000001" customHeight="1">
      <c r="A517" s="184" t="s">
        <v>2069</v>
      </c>
      <c r="B517" s="185"/>
      <c r="C517" s="185"/>
      <c r="D517" s="186" t="e">
        <f t="shared" si="7"/>
        <v>#DIV/0!</v>
      </c>
    </row>
    <row r="518" spans="1:4" ht="20.100000000000001" customHeight="1">
      <c r="A518" s="184" t="s">
        <v>2070</v>
      </c>
      <c r="B518" s="185">
        <v>1</v>
      </c>
      <c r="C518" s="185">
        <v>1</v>
      </c>
      <c r="D518" s="186">
        <f t="shared" ref="D518:D581" si="8">C518/B518</f>
        <v>1</v>
      </c>
    </row>
    <row r="519" spans="1:4" ht="20.100000000000001" customHeight="1">
      <c r="A519" s="184" t="s">
        <v>2071</v>
      </c>
      <c r="B519" s="185"/>
      <c r="C519" s="185"/>
      <c r="D519" s="186" t="e">
        <f t="shared" si="8"/>
        <v>#DIV/0!</v>
      </c>
    </row>
    <row r="520" spans="1:4" ht="20.100000000000001" customHeight="1">
      <c r="A520" s="184" t="s">
        <v>2072</v>
      </c>
      <c r="B520" s="185"/>
      <c r="C520" s="185"/>
      <c r="D520" s="186" t="e">
        <f t="shared" si="8"/>
        <v>#DIV/0!</v>
      </c>
    </row>
    <row r="521" spans="1:4" ht="20.100000000000001" customHeight="1">
      <c r="A521" s="184" t="s">
        <v>2073</v>
      </c>
      <c r="B521" s="185">
        <v>16</v>
      </c>
      <c r="C521" s="185">
        <v>20</v>
      </c>
      <c r="D521" s="186">
        <f t="shared" si="8"/>
        <v>1.25</v>
      </c>
    </row>
    <row r="522" spans="1:4" ht="20.100000000000001" customHeight="1">
      <c r="A522" s="184" t="s">
        <v>2074</v>
      </c>
      <c r="B522" s="185"/>
      <c r="C522" s="185"/>
      <c r="D522" s="186" t="e">
        <f t="shared" si="8"/>
        <v>#DIV/0!</v>
      </c>
    </row>
    <row r="523" spans="1:4" ht="20.100000000000001" customHeight="1">
      <c r="A523" s="184" t="s">
        <v>2075</v>
      </c>
      <c r="B523" s="185"/>
      <c r="C523" s="185"/>
      <c r="D523" s="186" t="e">
        <f t="shared" si="8"/>
        <v>#DIV/0!</v>
      </c>
    </row>
    <row r="524" spans="1:4" ht="20.100000000000001" customHeight="1">
      <c r="A524" s="184" t="s">
        <v>2076</v>
      </c>
      <c r="B524" s="185">
        <v>609</v>
      </c>
      <c r="C524" s="185">
        <v>630</v>
      </c>
      <c r="D524" s="186">
        <f t="shared" si="8"/>
        <v>1.0344827586206897</v>
      </c>
    </row>
    <row r="525" spans="1:4" ht="20.100000000000001" customHeight="1">
      <c r="A525" s="184" t="s">
        <v>2077</v>
      </c>
      <c r="B525" s="185">
        <f>SUM(B526:B532)</f>
        <v>37</v>
      </c>
      <c r="C525" s="185">
        <f>SUM(C526:C532)</f>
        <v>37</v>
      </c>
      <c r="D525" s="186">
        <f t="shared" si="8"/>
        <v>1</v>
      </c>
    </row>
    <row r="526" spans="1:4" ht="20.100000000000001" customHeight="1">
      <c r="A526" s="184" t="s">
        <v>1724</v>
      </c>
      <c r="B526" s="185">
        <v>7</v>
      </c>
      <c r="C526" s="185">
        <v>7</v>
      </c>
      <c r="D526" s="186">
        <f t="shared" si="8"/>
        <v>1</v>
      </c>
    </row>
    <row r="527" spans="1:4" ht="20.100000000000001" customHeight="1">
      <c r="A527" s="184" t="s">
        <v>1725</v>
      </c>
      <c r="B527" s="185"/>
      <c r="C527" s="185"/>
      <c r="D527" s="186" t="e">
        <f t="shared" si="8"/>
        <v>#DIV/0!</v>
      </c>
    </row>
    <row r="528" spans="1:4" ht="20.100000000000001" customHeight="1">
      <c r="A528" s="184" t="s">
        <v>1726</v>
      </c>
      <c r="B528" s="185"/>
      <c r="C528" s="185"/>
      <c r="D528" s="186" t="e">
        <f t="shared" si="8"/>
        <v>#DIV/0!</v>
      </c>
    </row>
    <row r="529" spans="1:4" ht="20.100000000000001" customHeight="1">
      <c r="A529" s="184" t="s">
        <v>2078</v>
      </c>
      <c r="B529" s="185"/>
      <c r="C529" s="185"/>
      <c r="D529" s="186" t="e">
        <f t="shared" si="8"/>
        <v>#DIV/0!</v>
      </c>
    </row>
    <row r="530" spans="1:4" ht="20.100000000000001" customHeight="1">
      <c r="A530" s="184" t="s">
        <v>2079</v>
      </c>
      <c r="B530" s="185"/>
      <c r="C530" s="185"/>
      <c r="D530" s="186" t="e">
        <f t="shared" si="8"/>
        <v>#DIV/0!</v>
      </c>
    </row>
    <row r="531" spans="1:4" ht="20.100000000000001" customHeight="1">
      <c r="A531" s="184" t="s">
        <v>2080</v>
      </c>
      <c r="B531" s="185"/>
      <c r="C531" s="185"/>
      <c r="D531" s="186" t="e">
        <f t="shared" si="8"/>
        <v>#DIV/0!</v>
      </c>
    </row>
    <row r="532" spans="1:4" ht="20.100000000000001" customHeight="1">
      <c r="A532" s="184" t="s">
        <v>2081</v>
      </c>
      <c r="B532" s="185">
        <v>30</v>
      </c>
      <c r="C532" s="185">
        <v>30</v>
      </c>
      <c r="D532" s="186">
        <f t="shared" si="8"/>
        <v>1</v>
      </c>
    </row>
    <row r="533" spans="1:4" ht="20.100000000000001" customHeight="1">
      <c r="A533" s="184" t="s">
        <v>2082</v>
      </c>
      <c r="B533" s="185">
        <f>SUM(B534:B543)</f>
        <v>10</v>
      </c>
      <c r="C533" s="185">
        <f>SUM(C534:C543)</f>
        <v>15</v>
      </c>
      <c r="D533" s="186">
        <f t="shared" si="8"/>
        <v>1.5</v>
      </c>
    </row>
    <row r="534" spans="1:4" ht="20.100000000000001" customHeight="1">
      <c r="A534" s="184" t="s">
        <v>1724</v>
      </c>
      <c r="B534" s="185"/>
      <c r="C534" s="185"/>
      <c r="D534" s="186" t="e">
        <f t="shared" si="8"/>
        <v>#DIV/0!</v>
      </c>
    </row>
    <row r="535" spans="1:4" ht="20.100000000000001" customHeight="1">
      <c r="A535" s="184" t="s">
        <v>1725</v>
      </c>
      <c r="B535" s="185"/>
      <c r="C535" s="185"/>
      <c r="D535" s="186" t="e">
        <f t="shared" si="8"/>
        <v>#DIV/0!</v>
      </c>
    </row>
    <row r="536" spans="1:4" ht="20.100000000000001" customHeight="1">
      <c r="A536" s="184" t="s">
        <v>1726</v>
      </c>
      <c r="B536" s="185"/>
      <c r="C536" s="185"/>
      <c r="D536" s="186" t="e">
        <f t="shared" si="8"/>
        <v>#DIV/0!</v>
      </c>
    </row>
    <row r="537" spans="1:4" ht="20.100000000000001" customHeight="1">
      <c r="A537" s="184" t="s">
        <v>2083</v>
      </c>
      <c r="B537" s="185"/>
      <c r="C537" s="185"/>
      <c r="D537" s="186" t="e">
        <f t="shared" si="8"/>
        <v>#DIV/0!</v>
      </c>
    </row>
    <row r="538" spans="1:4" ht="20.100000000000001" customHeight="1">
      <c r="A538" s="184" t="s">
        <v>2084</v>
      </c>
      <c r="B538" s="185"/>
      <c r="C538" s="185"/>
      <c r="D538" s="186" t="e">
        <f t="shared" si="8"/>
        <v>#DIV/0!</v>
      </c>
    </row>
    <row r="539" spans="1:4" ht="20.100000000000001" customHeight="1">
      <c r="A539" s="184" t="s">
        <v>2085</v>
      </c>
      <c r="B539" s="185"/>
      <c r="C539" s="185"/>
      <c r="D539" s="186" t="e">
        <f t="shared" si="8"/>
        <v>#DIV/0!</v>
      </c>
    </row>
    <row r="540" spans="1:4" ht="20.100000000000001" customHeight="1">
      <c r="A540" s="184" t="s">
        <v>2086</v>
      </c>
      <c r="B540" s="185"/>
      <c r="C540" s="185"/>
      <c r="D540" s="186" t="e">
        <f t="shared" si="8"/>
        <v>#DIV/0!</v>
      </c>
    </row>
    <row r="541" spans="1:4" ht="20.100000000000001" customHeight="1">
      <c r="A541" s="184" t="s">
        <v>2087</v>
      </c>
      <c r="B541" s="185">
        <v>7</v>
      </c>
      <c r="C541" s="185">
        <v>10</v>
      </c>
      <c r="D541" s="186">
        <f t="shared" si="8"/>
        <v>1.4285714285714286</v>
      </c>
    </row>
    <row r="542" spans="1:4" ht="20.100000000000001" customHeight="1">
      <c r="A542" s="184" t="s">
        <v>2088</v>
      </c>
      <c r="B542" s="185"/>
      <c r="C542" s="185"/>
      <c r="D542" s="186" t="e">
        <f t="shared" si="8"/>
        <v>#DIV/0!</v>
      </c>
    </row>
    <row r="543" spans="1:4" ht="20.100000000000001" customHeight="1">
      <c r="A543" s="184" t="s">
        <v>2089</v>
      </c>
      <c r="B543" s="185">
        <v>3</v>
      </c>
      <c r="C543" s="185">
        <v>5</v>
      </c>
      <c r="D543" s="186">
        <f t="shared" si="8"/>
        <v>1.6666666666666667</v>
      </c>
    </row>
    <row r="544" spans="1:4" ht="20.100000000000001" customHeight="1">
      <c r="A544" s="184" t="s">
        <v>2090</v>
      </c>
      <c r="B544" s="185">
        <f>SUM(B545:B552)</f>
        <v>2</v>
      </c>
      <c r="C544" s="185">
        <f>SUM(C545:C552)</f>
        <v>5</v>
      </c>
      <c r="D544" s="186">
        <f t="shared" si="8"/>
        <v>2.5</v>
      </c>
    </row>
    <row r="545" spans="1:4" ht="20.100000000000001" customHeight="1">
      <c r="A545" s="184" t="s">
        <v>1724</v>
      </c>
      <c r="B545" s="185"/>
      <c r="C545" s="185"/>
      <c r="D545" s="186" t="e">
        <f t="shared" si="8"/>
        <v>#DIV/0!</v>
      </c>
    </row>
    <row r="546" spans="1:4" ht="20.100000000000001" customHeight="1">
      <c r="A546" s="184" t="s">
        <v>1725</v>
      </c>
      <c r="B546" s="185"/>
      <c r="C546" s="185"/>
      <c r="D546" s="186" t="e">
        <f t="shared" si="8"/>
        <v>#DIV/0!</v>
      </c>
    </row>
    <row r="547" spans="1:4" ht="20.100000000000001" customHeight="1">
      <c r="A547" s="184" t="s">
        <v>1726</v>
      </c>
      <c r="B547" s="185"/>
      <c r="C547" s="185"/>
      <c r="D547" s="186" t="e">
        <f t="shared" si="8"/>
        <v>#DIV/0!</v>
      </c>
    </row>
    <row r="548" spans="1:4" ht="20.100000000000001" customHeight="1">
      <c r="A548" s="184" t="s">
        <v>2091</v>
      </c>
      <c r="B548" s="185"/>
      <c r="C548" s="185"/>
      <c r="D548" s="186" t="e">
        <f t="shared" si="8"/>
        <v>#DIV/0!</v>
      </c>
    </row>
    <row r="549" spans="1:4" ht="20.100000000000001" customHeight="1">
      <c r="A549" s="184" t="s">
        <v>2092</v>
      </c>
      <c r="B549" s="185"/>
      <c r="C549" s="185"/>
      <c r="D549" s="186" t="e">
        <f t="shared" si="8"/>
        <v>#DIV/0!</v>
      </c>
    </row>
    <row r="550" spans="1:4" ht="20.100000000000001" customHeight="1">
      <c r="A550" s="184" t="s">
        <v>2093</v>
      </c>
      <c r="B550" s="185"/>
      <c r="C550" s="185"/>
      <c r="D550" s="186" t="e">
        <f t="shared" si="8"/>
        <v>#DIV/0!</v>
      </c>
    </row>
    <row r="551" spans="1:4" ht="20.100000000000001" customHeight="1">
      <c r="A551" s="184" t="s">
        <v>2094</v>
      </c>
      <c r="B551" s="185"/>
      <c r="C551" s="185"/>
      <c r="D551" s="186" t="e">
        <f t="shared" si="8"/>
        <v>#DIV/0!</v>
      </c>
    </row>
    <row r="552" spans="1:4" ht="20.100000000000001" customHeight="1">
      <c r="A552" s="184" t="s">
        <v>2095</v>
      </c>
      <c r="B552" s="185">
        <v>2</v>
      </c>
      <c r="C552" s="185">
        <v>5</v>
      </c>
      <c r="D552" s="186">
        <f t="shared" si="8"/>
        <v>2.5</v>
      </c>
    </row>
    <row r="553" spans="1:4" ht="20.100000000000001" customHeight="1">
      <c r="A553" s="184" t="s">
        <v>2096</v>
      </c>
      <c r="B553" s="185">
        <f>SUM(B554:B559)</f>
        <v>506</v>
      </c>
      <c r="C553" s="185">
        <f>SUM(C554:C559)</f>
        <v>535</v>
      </c>
      <c r="D553" s="186">
        <f t="shared" si="8"/>
        <v>1.0573122529644268</v>
      </c>
    </row>
    <row r="554" spans="1:4" ht="20.100000000000001" customHeight="1">
      <c r="A554" s="184" t="s">
        <v>1724</v>
      </c>
      <c r="B554" s="185">
        <v>94</v>
      </c>
      <c r="C554" s="185">
        <v>100</v>
      </c>
      <c r="D554" s="186">
        <f t="shared" si="8"/>
        <v>1.0638297872340425</v>
      </c>
    </row>
    <row r="555" spans="1:4" ht="20.100000000000001" customHeight="1">
      <c r="A555" s="184" t="s">
        <v>1725</v>
      </c>
      <c r="B555" s="185"/>
      <c r="C555" s="185"/>
      <c r="D555" s="186" t="e">
        <f t="shared" si="8"/>
        <v>#DIV/0!</v>
      </c>
    </row>
    <row r="556" spans="1:4" ht="20.100000000000001" customHeight="1">
      <c r="A556" s="184" t="s">
        <v>1726</v>
      </c>
      <c r="B556" s="185"/>
      <c r="C556" s="185"/>
      <c r="D556" s="186" t="e">
        <f t="shared" si="8"/>
        <v>#DIV/0!</v>
      </c>
    </row>
    <row r="557" spans="1:4" ht="20.100000000000001" customHeight="1">
      <c r="A557" s="184" t="s">
        <v>2097</v>
      </c>
      <c r="B557" s="185">
        <v>100</v>
      </c>
      <c r="C557" s="185">
        <v>105</v>
      </c>
      <c r="D557" s="186">
        <f t="shared" si="8"/>
        <v>1.05</v>
      </c>
    </row>
    <row r="558" spans="1:4" ht="20.100000000000001" customHeight="1">
      <c r="A558" s="184" t="s">
        <v>2098</v>
      </c>
      <c r="B558" s="185">
        <v>136</v>
      </c>
      <c r="C558" s="185">
        <v>140</v>
      </c>
      <c r="D558" s="186">
        <f t="shared" si="8"/>
        <v>1.0294117647058822</v>
      </c>
    </row>
    <row r="559" spans="1:4" ht="20.100000000000001" customHeight="1">
      <c r="A559" s="184" t="s">
        <v>2099</v>
      </c>
      <c r="B559" s="185">
        <v>176</v>
      </c>
      <c r="C559" s="185">
        <v>190</v>
      </c>
      <c r="D559" s="186">
        <f t="shared" si="8"/>
        <v>1.0795454545454546</v>
      </c>
    </row>
    <row r="560" spans="1:4" ht="20.100000000000001" customHeight="1">
      <c r="A560" s="184" t="s">
        <v>2100</v>
      </c>
      <c r="B560" s="185">
        <f>SUM(B561:B563)</f>
        <v>57</v>
      </c>
      <c r="C560" s="185">
        <f>SUM(C561:C563)</f>
        <v>60</v>
      </c>
      <c r="D560" s="186">
        <f t="shared" si="8"/>
        <v>1.0526315789473684</v>
      </c>
    </row>
    <row r="561" spans="1:4" ht="20.100000000000001" customHeight="1">
      <c r="A561" s="184" t="s">
        <v>2101</v>
      </c>
      <c r="B561" s="185"/>
      <c r="C561" s="185"/>
      <c r="D561" s="186" t="e">
        <f t="shared" si="8"/>
        <v>#DIV/0!</v>
      </c>
    </row>
    <row r="562" spans="1:4" ht="20.100000000000001" customHeight="1">
      <c r="A562" s="184" t="s">
        <v>2102</v>
      </c>
      <c r="B562" s="185"/>
      <c r="C562" s="185"/>
      <c r="D562" s="186" t="e">
        <f t="shared" si="8"/>
        <v>#DIV/0!</v>
      </c>
    </row>
    <row r="563" spans="1:4" ht="20.100000000000001" customHeight="1">
      <c r="A563" s="184" t="s">
        <v>2103</v>
      </c>
      <c r="B563" s="185">
        <v>57</v>
      </c>
      <c r="C563" s="185">
        <v>60</v>
      </c>
      <c r="D563" s="186">
        <f t="shared" si="8"/>
        <v>1.0526315789473684</v>
      </c>
    </row>
    <row r="564" spans="1:4" ht="20.100000000000001" customHeight="1">
      <c r="A564" s="184" t="s">
        <v>2104</v>
      </c>
      <c r="B564" s="185">
        <f>B565+B579+B587+B589+B598+B602+B612+B620+B627+B634+B643+B648+B651+B654+B657+B660+B663+B667+B672+B680</f>
        <v>30259</v>
      </c>
      <c r="C564" s="185">
        <f>C565+C579+C587+C589+C598+C602+C612+C620+C627+C634+C643+C648+C651+C654+C657+C660+C663+C667+C672+C680</f>
        <v>30506</v>
      </c>
      <c r="D564" s="186">
        <f t="shared" si="8"/>
        <v>1.0081628606365047</v>
      </c>
    </row>
    <row r="565" spans="1:4" ht="20.100000000000001" customHeight="1">
      <c r="A565" s="184" t="s">
        <v>2105</v>
      </c>
      <c r="B565" s="185">
        <f>SUM(B566:B578)</f>
        <v>926</v>
      </c>
      <c r="C565" s="185">
        <f>SUM(C566:C578)</f>
        <v>950</v>
      </c>
      <c r="D565" s="186">
        <f t="shared" si="8"/>
        <v>1.0259179265658747</v>
      </c>
    </row>
    <row r="566" spans="1:4" ht="20.100000000000001" customHeight="1">
      <c r="A566" s="184" t="s">
        <v>1724</v>
      </c>
      <c r="B566" s="185">
        <v>421</v>
      </c>
      <c r="C566" s="185">
        <v>430</v>
      </c>
      <c r="D566" s="186">
        <f t="shared" si="8"/>
        <v>1.0213776722090262</v>
      </c>
    </row>
    <row r="567" spans="1:4" ht="20.100000000000001" customHeight="1">
      <c r="A567" s="184" t="s">
        <v>1725</v>
      </c>
      <c r="B567" s="185"/>
      <c r="C567" s="185"/>
      <c r="D567" s="186" t="e">
        <f t="shared" si="8"/>
        <v>#DIV/0!</v>
      </c>
    </row>
    <row r="568" spans="1:4" ht="20.100000000000001" customHeight="1">
      <c r="A568" s="184" t="s">
        <v>1726</v>
      </c>
      <c r="B568" s="185"/>
      <c r="C568" s="185"/>
      <c r="D568" s="186" t="e">
        <f t="shared" si="8"/>
        <v>#DIV/0!</v>
      </c>
    </row>
    <row r="569" spans="1:4" ht="20.100000000000001" customHeight="1">
      <c r="A569" s="184" t="s">
        <v>2106</v>
      </c>
      <c r="B569" s="185"/>
      <c r="C569" s="185"/>
      <c r="D569" s="186" t="e">
        <f t="shared" si="8"/>
        <v>#DIV/0!</v>
      </c>
    </row>
    <row r="570" spans="1:4" ht="20.100000000000001" customHeight="1">
      <c r="A570" s="184" t="s">
        <v>2107</v>
      </c>
      <c r="B570" s="185"/>
      <c r="C570" s="185"/>
      <c r="D570" s="186" t="e">
        <f t="shared" si="8"/>
        <v>#DIV/0!</v>
      </c>
    </row>
    <row r="571" spans="1:4" ht="20.100000000000001" customHeight="1">
      <c r="A571" s="184" t="s">
        <v>2108</v>
      </c>
      <c r="B571" s="185">
        <v>156</v>
      </c>
      <c r="C571" s="185">
        <v>160</v>
      </c>
      <c r="D571" s="186">
        <f t="shared" si="8"/>
        <v>1.0256410256410255</v>
      </c>
    </row>
    <row r="572" spans="1:4" ht="20.100000000000001" customHeight="1">
      <c r="A572" s="184" t="s">
        <v>2109</v>
      </c>
      <c r="B572" s="185"/>
      <c r="C572" s="185"/>
      <c r="D572" s="186" t="e">
        <f t="shared" si="8"/>
        <v>#DIV/0!</v>
      </c>
    </row>
    <row r="573" spans="1:4" ht="20.100000000000001" customHeight="1">
      <c r="A573" s="184" t="s">
        <v>1765</v>
      </c>
      <c r="B573" s="185"/>
      <c r="C573" s="185"/>
      <c r="D573" s="186" t="e">
        <f t="shared" si="8"/>
        <v>#DIV/0!</v>
      </c>
    </row>
    <row r="574" spans="1:4" ht="20.100000000000001" customHeight="1">
      <c r="A574" s="184" t="s">
        <v>2110</v>
      </c>
      <c r="B574" s="185">
        <v>329</v>
      </c>
      <c r="C574" s="185">
        <v>340</v>
      </c>
      <c r="D574" s="186">
        <f t="shared" si="8"/>
        <v>1.0334346504559271</v>
      </c>
    </row>
    <row r="575" spans="1:4" ht="20.100000000000001" customHeight="1">
      <c r="A575" s="184" t="s">
        <v>2111</v>
      </c>
      <c r="B575" s="185"/>
      <c r="C575" s="185"/>
      <c r="D575" s="186" t="e">
        <f t="shared" si="8"/>
        <v>#DIV/0!</v>
      </c>
    </row>
    <row r="576" spans="1:4" ht="20.100000000000001" customHeight="1">
      <c r="A576" s="184" t="s">
        <v>2112</v>
      </c>
      <c r="B576" s="185"/>
      <c r="C576" s="185"/>
      <c r="D576" s="186" t="e">
        <f t="shared" si="8"/>
        <v>#DIV/0!</v>
      </c>
    </row>
    <row r="577" spans="1:4" ht="20.100000000000001" customHeight="1">
      <c r="A577" s="184" t="s">
        <v>2113</v>
      </c>
      <c r="B577" s="185"/>
      <c r="C577" s="185"/>
      <c r="D577" s="186" t="e">
        <f t="shared" si="8"/>
        <v>#DIV/0!</v>
      </c>
    </row>
    <row r="578" spans="1:4" ht="20.100000000000001" customHeight="1">
      <c r="A578" s="184" t="s">
        <v>2114</v>
      </c>
      <c r="B578" s="185">
        <v>20</v>
      </c>
      <c r="C578" s="185">
        <v>20</v>
      </c>
      <c r="D578" s="186">
        <f t="shared" si="8"/>
        <v>1</v>
      </c>
    </row>
    <row r="579" spans="1:4" ht="20.100000000000001" customHeight="1">
      <c r="A579" s="184" t="s">
        <v>2115</v>
      </c>
      <c r="B579" s="185">
        <f>SUM(B580:B586)</f>
        <v>309</v>
      </c>
      <c r="C579" s="185">
        <f>SUM(C580:C586)</f>
        <v>323</v>
      </c>
      <c r="D579" s="186">
        <f t="shared" si="8"/>
        <v>1.0453074433656957</v>
      </c>
    </row>
    <row r="580" spans="1:4" ht="20.100000000000001" customHeight="1">
      <c r="A580" s="184" t="s">
        <v>1724</v>
      </c>
      <c r="B580" s="185">
        <v>247</v>
      </c>
      <c r="C580" s="185">
        <v>260</v>
      </c>
      <c r="D580" s="186">
        <f t="shared" si="8"/>
        <v>1.0526315789473684</v>
      </c>
    </row>
    <row r="581" spans="1:4" ht="20.100000000000001" customHeight="1">
      <c r="A581" s="184" t="s">
        <v>1725</v>
      </c>
      <c r="B581" s="185">
        <v>30</v>
      </c>
      <c r="C581" s="185">
        <v>31</v>
      </c>
      <c r="D581" s="186">
        <f t="shared" si="8"/>
        <v>1.0333333333333334</v>
      </c>
    </row>
    <row r="582" spans="1:4" ht="20.100000000000001" customHeight="1">
      <c r="A582" s="184" t="s">
        <v>1726</v>
      </c>
      <c r="B582" s="185"/>
      <c r="C582" s="185"/>
      <c r="D582" s="186" t="e">
        <f t="shared" ref="D582:D645" si="9">C582/B582</f>
        <v>#DIV/0!</v>
      </c>
    </row>
    <row r="583" spans="1:4" ht="20.100000000000001" customHeight="1">
      <c r="A583" s="184" t="s">
        <v>2116</v>
      </c>
      <c r="B583" s="185"/>
      <c r="C583" s="185"/>
      <c r="D583" s="186" t="e">
        <f t="shared" si="9"/>
        <v>#DIV/0!</v>
      </c>
    </row>
    <row r="584" spans="1:4" ht="20.100000000000001" customHeight="1">
      <c r="A584" s="184" t="s">
        <v>2117</v>
      </c>
      <c r="B584" s="185"/>
      <c r="C584" s="185"/>
      <c r="D584" s="186" t="e">
        <f t="shared" si="9"/>
        <v>#DIV/0!</v>
      </c>
    </row>
    <row r="585" spans="1:4" ht="20.100000000000001" customHeight="1">
      <c r="A585" s="184" t="s">
        <v>2118</v>
      </c>
      <c r="B585" s="185"/>
      <c r="C585" s="185"/>
      <c r="D585" s="186" t="e">
        <f t="shared" si="9"/>
        <v>#DIV/0!</v>
      </c>
    </row>
    <row r="586" spans="1:4" ht="20.100000000000001" customHeight="1">
      <c r="A586" s="184" t="s">
        <v>2119</v>
      </c>
      <c r="B586" s="185">
        <v>32</v>
      </c>
      <c r="C586" s="185">
        <v>32</v>
      </c>
      <c r="D586" s="186">
        <f t="shared" si="9"/>
        <v>1</v>
      </c>
    </row>
    <row r="587" spans="1:4" ht="20.100000000000001" customHeight="1">
      <c r="A587" s="184" t="s">
        <v>2120</v>
      </c>
      <c r="B587" s="185">
        <f>B588</f>
        <v>0</v>
      </c>
      <c r="C587" s="185">
        <f>C588</f>
        <v>0</v>
      </c>
      <c r="D587" s="186" t="e">
        <f t="shared" si="9"/>
        <v>#DIV/0!</v>
      </c>
    </row>
    <row r="588" spans="1:4" ht="20.100000000000001" customHeight="1">
      <c r="A588" s="184" t="s">
        <v>2121</v>
      </c>
      <c r="B588" s="185"/>
      <c r="C588" s="185"/>
      <c r="D588" s="186" t="e">
        <f t="shared" si="9"/>
        <v>#DIV/0!</v>
      </c>
    </row>
    <row r="589" spans="1:4" ht="20.100000000000001" customHeight="1">
      <c r="A589" s="184" t="s">
        <v>2122</v>
      </c>
      <c r="B589" s="185">
        <f>SUM(B590:B597)</f>
        <v>8219</v>
      </c>
      <c r="C589" s="185">
        <f>SUM(C590:C597)</f>
        <v>8040</v>
      </c>
      <c r="D589" s="186">
        <f t="shared" si="9"/>
        <v>0.97822119479255387</v>
      </c>
    </row>
    <row r="590" spans="1:4" ht="20.100000000000001" customHeight="1">
      <c r="A590" s="184" t="s">
        <v>2123</v>
      </c>
      <c r="B590" s="185">
        <v>1094</v>
      </c>
      <c r="C590" s="185">
        <v>1200</v>
      </c>
      <c r="D590" s="186">
        <f t="shared" si="9"/>
        <v>1.0968921389396709</v>
      </c>
    </row>
    <row r="591" spans="1:4" ht="20.100000000000001" customHeight="1">
      <c r="A591" s="184" t="s">
        <v>2124</v>
      </c>
      <c r="B591" s="185">
        <v>2533</v>
      </c>
      <c r="C591" s="185">
        <v>2600</v>
      </c>
      <c r="D591" s="186">
        <f t="shared" si="9"/>
        <v>1.0264508487958941</v>
      </c>
    </row>
    <row r="592" spans="1:4" ht="20.100000000000001" customHeight="1">
      <c r="A592" s="184" t="s">
        <v>2125</v>
      </c>
      <c r="B592" s="185"/>
      <c r="C592" s="185"/>
      <c r="D592" s="186" t="e">
        <f t="shared" si="9"/>
        <v>#DIV/0!</v>
      </c>
    </row>
    <row r="593" spans="1:4" ht="20.100000000000001" customHeight="1">
      <c r="A593" s="184" t="s">
        <v>2126</v>
      </c>
      <c r="B593" s="185"/>
      <c r="C593" s="185"/>
      <c r="D593" s="186" t="e">
        <f t="shared" si="9"/>
        <v>#DIV/0!</v>
      </c>
    </row>
    <row r="594" spans="1:4" ht="20.100000000000001" customHeight="1">
      <c r="A594" s="184" t="s">
        <v>2127</v>
      </c>
      <c r="B594" s="185">
        <v>3489</v>
      </c>
      <c r="C594" s="185">
        <v>3000</v>
      </c>
      <c r="D594" s="186">
        <f t="shared" si="9"/>
        <v>0.85984522785898543</v>
      </c>
    </row>
    <row r="595" spans="1:4" ht="20.100000000000001" customHeight="1">
      <c r="A595" s="184" t="s">
        <v>2128</v>
      </c>
      <c r="B595" s="185"/>
      <c r="C595" s="185"/>
      <c r="D595" s="186" t="e">
        <f t="shared" si="9"/>
        <v>#DIV/0!</v>
      </c>
    </row>
    <row r="596" spans="1:4" ht="20.100000000000001" customHeight="1">
      <c r="A596" s="184" t="s">
        <v>2129</v>
      </c>
      <c r="B596" s="185">
        <v>967</v>
      </c>
      <c r="C596" s="185">
        <v>1100</v>
      </c>
      <c r="D596" s="186">
        <f t="shared" si="9"/>
        <v>1.1375387797311272</v>
      </c>
    </row>
    <row r="597" spans="1:4" ht="20.100000000000001" customHeight="1">
      <c r="A597" s="184" t="s">
        <v>2130</v>
      </c>
      <c r="B597" s="185">
        <v>136</v>
      </c>
      <c r="C597" s="185">
        <v>140</v>
      </c>
      <c r="D597" s="186">
        <f t="shared" si="9"/>
        <v>1.0294117647058822</v>
      </c>
    </row>
    <row r="598" spans="1:4" ht="20.100000000000001" customHeight="1">
      <c r="A598" s="184" t="s">
        <v>2131</v>
      </c>
      <c r="B598" s="185">
        <f>SUM(B599:B601)</f>
        <v>0</v>
      </c>
      <c r="C598" s="185">
        <f>SUM(C599:C601)</f>
        <v>0</v>
      </c>
      <c r="D598" s="186" t="e">
        <f t="shared" si="9"/>
        <v>#DIV/0!</v>
      </c>
    </row>
    <row r="599" spans="1:4" ht="20.100000000000001" customHeight="1">
      <c r="A599" s="184" t="s">
        <v>2132</v>
      </c>
      <c r="B599" s="185"/>
      <c r="C599" s="185"/>
      <c r="D599" s="186" t="e">
        <f t="shared" si="9"/>
        <v>#DIV/0!</v>
      </c>
    </row>
    <row r="600" spans="1:4" ht="20.100000000000001" customHeight="1">
      <c r="A600" s="184" t="s">
        <v>2133</v>
      </c>
      <c r="B600" s="185"/>
      <c r="C600" s="185"/>
      <c r="D600" s="186" t="e">
        <f t="shared" si="9"/>
        <v>#DIV/0!</v>
      </c>
    </row>
    <row r="601" spans="1:4" ht="20.100000000000001" customHeight="1">
      <c r="A601" s="184" t="s">
        <v>2134</v>
      </c>
      <c r="B601" s="185"/>
      <c r="C601" s="185"/>
      <c r="D601" s="186" t="e">
        <f t="shared" si="9"/>
        <v>#DIV/0!</v>
      </c>
    </row>
    <row r="602" spans="1:4" ht="20.100000000000001" customHeight="1">
      <c r="A602" s="184" t="s">
        <v>2135</v>
      </c>
      <c r="B602" s="185">
        <f>SUM(B603:B611)</f>
        <v>1078</v>
      </c>
      <c r="C602" s="185">
        <f>SUM(C603:C611)</f>
        <v>1080</v>
      </c>
      <c r="D602" s="186">
        <f t="shared" si="9"/>
        <v>1.0018552875695732</v>
      </c>
    </row>
    <row r="603" spans="1:4" ht="20.100000000000001" customHeight="1">
      <c r="A603" s="184" t="s">
        <v>2136</v>
      </c>
      <c r="B603" s="185"/>
      <c r="C603" s="185"/>
      <c r="D603" s="186" t="e">
        <f t="shared" si="9"/>
        <v>#DIV/0!</v>
      </c>
    </row>
    <row r="604" spans="1:4" ht="20.100000000000001" customHeight="1">
      <c r="A604" s="184" t="s">
        <v>2137</v>
      </c>
      <c r="B604" s="185"/>
      <c r="C604" s="185"/>
      <c r="D604" s="186" t="e">
        <f t="shared" si="9"/>
        <v>#DIV/0!</v>
      </c>
    </row>
    <row r="605" spans="1:4" ht="20.100000000000001" customHeight="1">
      <c r="A605" s="184" t="s">
        <v>2138</v>
      </c>
      <c r="B605" s="185"/>
      <c r="C605" s="185"/>
      <c r="D605" s="186" t="e">
        <f t="shared" si="9"/>
        <v>#DIV/0!</v>
      </c>
    </row>
    <row r="606" spans="1:4" ht="20.100000000000001" customHeight="1">
      <c r="A606" s="184" t="s">
        <v>2139</v>
      </c>
      <c r="B606" s="185">
        <v>158</v>
      </c>
      <c r="C606" s="185">
        <v>160</v>
      </c>
      <c r="D606" s="186">
        <f t="shared" si="9"/>
        <v>1.0126582278481013</v>
      </c>
    </row>
    <row r="607" spans="1:4" ht="20.100000000000001" customHeight="1">
      <c r="A607" s="184" t="s">
        <v>2140</v>
      </c>
      <c r="B607" s="185"/>
      <c r="C607" s="185"/>
      <c r="D607" s="186" t="e">
        <f t="shared" si="9"/>
        <v>#DIV/0!</v>
      </c>
    </row>
    <row r="608" spans="1:4" ht="20.100000000000001" customHeight="1">
      <c r="A608" s="184" t="s">
        <v>2141</v>
      </c>
      <c r="B608" s="185"/>
      <c r="C608" s="185"/>
      <c r="D608" s="186" t="e">
        <f t="shared" si="9"/>
        <v>#DIV/0!</v>
      </c>
    </row>
    <row r="609" spans="1:4" ht="20.100000000000001" customHeight="1">
      <c r="A609" s="184" t="s">
        <v>2142</v>
      </c>
      <c r="B609" s="185"/>
      <c r="C609" s="185"/>
      <c r="D609" s="186" t="e">
        <f t="shared" si="9"/>
        <v>#DIV/0!</v>
      </c>
    </row>
    <row r="610" spans="1:4" ht="20.100000000000001" customHeight="1">
      <c r="A610" s="184" t="s">
        <v>2143</v>
      </c>
      <c r="B610" s="185"/>
      <c r="C610" s="185"/>
      <c r="D610" s="186" t="e">
        <f t="shared" si="9"/>
        <v>#DIV/0!</v>
      </c>
    </row>
    <row r="611" spans="1:4" ht="20.100000000000001" customHeight="1">
      <c r="A611" s="184" t="s">
        <v>2144</v>
      </c>
      <c r="B611" s="185">
        <v>920</v>
      </c>
      <c r="C611" s="185">
        <v>920</v>
      </c>
      <c r="D611" s="186">
        <f t="shared" si="9"/>
        <v>1</v>
      </c>
    </row>
    <row r="612" spans="1:4" ht="20.100000000000001" customHeight="1">
      <c r="A612" s="184" t="s">
        <v>2145</v>
      </c>
      <c r="B612" s="185">
        <f>SUM(B613:B619)</f>
        <v>1434</v>
      </c>
      <c r="C612" s="185">
        <f>SUM(C613:C619)</f>
        <v>1590</v>
      </c>
      <c r="D612" s="186">
        <f t="shared" si="9"/>
        <v>1.108786610878661</v>
      </c>
    </row>
    <row r="613" spans="1:4" ht="20.100000000000001" customHeight="1">
      <c r="A613" s="184" t="s">
        <v>2146</v>
      </c>
      <c r="B613" s="185">
        <v>205</v>
      </c>
      <c r="C613" s="185">
        <v>210</v>
      </c>
      <c r="D613" s="186">
        <f t="shared" si="9"/>
        <v>1.024390243902439</v>
      </c>
    </row>
    <row r="614" spans="1:4" ht="20.100000000000001" customHeight="1">
      <c r="A614" s="184" t="s">
        <v>2147</v>
      </c>
      <c r="B614" s="185"/>
      <c r="C614" s="185"/>
      <c r="D614" s="186" t="e">
        <f t="shared" si="9"/>
        <v>#DIV/0!</v>
      </c>
    </row>
    <row r="615" spans="1:4" ht="20.100000000000001" customHeight="1">
      <c r="A615" s="184" t="s">
        <v>2148</v>
      </c>
      <c r="B615" s="185"/>
      <c r="C615" s="185"/>
      <c r="D615" s="186" t="e">
        <f t="shared" si="9"/>
        <v>#DIV/0!</v>
      </c>
    </row>
    <row r="616" spans="1:4" ht="20.100000000000001" customHeight="1">
      <c r="A616" s="184" t="s">
        <v>2149</v>
      </c>
      <c r="B616" s="185">
        <v>50</v>
      </c>
      <c r="C616" s="185">
        <v>160</v>
      </c>
      <c r="D616" s="186">
        <f t="shared" si="9"/>
        <v>3.2</v>
      </c>
    </row>
    <row r="617" spans="1:4" ht="20.100000000000001" customHeight="1">
      <c r="A617" s="184" t="s">
        <v>2150</v>
      </c>
      <c r="B617" s="185">
        <v>90</v>
      </c>
      <c r="C617" s="185">
        <v>120</v>
      </c>
      <c r="D617" s="186">
        <f t="shared" si="9"/>
        <v>1.3333333333333333</v>
      </c>
    </row>
    <row r="618" spans="1:4" ht="20.100000000000001" customHeight="1">
      <c r="A618" s="184" t="s">
        <v>2151</v>
      </c>
      <c r="B618" s="185"/>
      <c r="C618" s="185"/>
      <c r="D618" s="186" t="e">
        <f t="shared" si="9"/>
        <v>#DIV/0!</v>
      </c>
    </row>
    <row r="619" spans="1:4" ht="20.100000000000001" customHeight="1">
      <c r="A619" s="184" t="s">
        <v>2152</v>
      </c>
      <c r="B619" s="185">
        <v>1089</v>
      </c>
      <c r="C619" s="185">
        <v>1100</v>
      </c>
      <c r="D619" s="186">
        <f t="shared" si="9"/>
        <v>1.0101010101010102</v>
      </c>
    </row>
    <row r="620" spans="1:4" ht="20.100000000000001" customHeight="1">
      <c r="A620" s="184" t="s">
        <v>2153</v>
      </c>
      <c r="B620" s="185">
        <f>SUM(B621:B626)</f>
        <v>143</v>
      </c>
      <c r="C620" s="185">
        <f>SUM(C621:C626)</f>
        <v>160</v>
      </c>
      <c r="D620" s="186">
        <f t="shared" si="9"/>
        <v>1.118881118881119</v>
      </c>
    </row>
    <row r="621" spans="1:4" ht="20.100000000000001" customHeight="1">
      <c r="A621" s="184" t="s">
        <v>2154</v>
      </c>
      <c r="B621" s="185">
        <v>129</v>
      </c>
      <c r="C621" s="185">
        <v>140</v>
      </c>
      <c r="D621" s="186">
        <f t="shared" si="9"/>
        <v>1.0852713178294573</v>
      </c>
    </row>
    <row r="622" spans="1:4" ht="20.100000000000001" customHeight="1">
      <c r="A622" s="184" t="s">
        <v>2155</v>
      </c>
      <c r="B622" s="185"/>
      <c r="C622" s="185"/>
      <c r="D622" s="186" t="e">
        <f t="shared" si="9"/>
        <v>#DIV/0!</v>
      </c>
    </row>
    <row r="623" spans="1:4" ht="20.100000000000001" customHeight="1">
      <c r="A623" s="184" t="s">
        <v>2156</v>
      </c>
      <c r="B623" s="185"/>
      <c r="C623" s="185"/>
      <c r="D623" s="186" t="e">
        <f t="shared" si="9"/>
        <v>#DIV/0!</v>
      </c>
    </row>
    <row r="624" spans="1:4" ht="20.100000000000001" customHeight="1">
      <c r="A624" s="184" t="s">
        <v>2157</v>
      </c>
      <c r="B624" s="185"/>
      <c r="C624" s="185"/>
      <c r="D624" s="186" t="e">
        <f t="shared" si="9"/>
        <v>#DIV/0!</v>
      </c>
    </row>
    <row r="625" spans="1:4" ht="20.100000000000001" customHeight="1">
      <c r="A625" s="184" t="s">
        <v>2158</v>
      </c>
      <c r="B625" s="185">
        <v>14</v>
      </c>
      <c r="C625" s="185">
        <v>20</v>
      </c>
      <c r="D625" s="186">
        <f t="shared" si="9"/>
        <v>1.4285714285714286</v>
      </c>
    </row>
    <row r="626" spans="1:4" ht="20.100000000000001" customHeight="1">
      <c r="A626" s="184" t="s">
        <v>2159</v>
      </c>
      <c r="B626" s="185"/>
      <c r="C626" s="185"/>
      <c r="D626" s="186" t="e">
        <f t="shared" si="9"/>
        <v>#DIV/0!</v>
      </c>
    </row>
    <row r="627" spans="1:4" ht="20.100000000000001" customHeight="1">
      <c r="A627" s="184" t="s">
        <v>2160</v>
      </c>
      <c r="B627" s="185">
        <f>SUM(B628:B633)</f>
        <v>644</v>
      </c>
      <c r="C627" s="185">
        <f>SUM(C628:C633)</f>
        <v>652</v>
      </c>
      <c r="D627" s="186">
        <f t="shared" si="9"/>
        <v>1.0124223602484472</v>
      </c>
    </row>
    <row r="628" spans="1:4" ht="20.100000000000001" customHeight="1">
      <c r="A628" s="184" t="s">
        <v>2161</v>
      </c>
      <c r="B628" s="185">
        <v>100</v>
      </c>
      <c r="C628" s="185">
        <v>100</v>
      </c>
      <c r="D628" s="186">
        <f t="shared" si="9"/>
        <v>1</v>
      </c>
    </row>
    <row r="629" spans="1:4" ht="20.100000000000001" customHeight="1">
      <c r="A629" s="184" t="s">
        <v>2162</v>
      </c>
      <c r="B629" s="185">
        <v>2</v>
      </c>
      <c r="C629" s="185">
        <v>2</v>
      </c>
      <c r="D629" s="186">
        <f t="shared" si="9"/>
        <v>1</v>
      </c>
    </row>
    <row r="630" spans="1:4" ht="20.100000000000001" customHeight="1">
      <c r="A630" s="184" t="s">
        <v>2163</v>
      </c>
      <c r="B630" s="185"/>
      <c r="C630" s="185"/>
      <c r="D630" s="186" t="e">
        <f t="shared" si="9"/>
        <v>#DIV/0!</v>
      </c>
    </row>
    <row r="631" spans="1:4" ht="20.100000000000001" customHeight="1">
      <c r="A631" s="184" t="s">
        <v>2164</v>
      </c>
      <c r="B631" s="185">
        <v>542</v>
      </c>
      <c r="C631" s="185">
        <v>550</v>
      </c>
      <c r="D631" s="186">
        <f t="shared" si="9"/>
        <v>1.014760147601476</v>
      </c>
    </row>
    <row r="632" spans="1:4" ht="20.100000000000001" customHeight="1">
      <c r="A632" s="184" t="s">
        <v>2165</v>
      </c>
      <c r="B632" s="185"/>
      <c r="C632" s="185"/>
      <c r="D632" s="186" t="e">
        <f t="shared" si="9"/>
        <v>#DIV/0!</v>
      </c>
    </row>
    <row r="633" spans="1:4" ht="20.100000000000001" customHeight="1">
      <c r="A633" s="184" t="s">
        <v>2166</v>
      </c>
      <c r="B633" s="185"/>
      <c r="C633" s="185"/>
      <c r="D633" s="186" t="e">
        <f t="shared" si="9"/>
        <v>#DIV/0!</v>
      </c>
    </row>
    <row r="634" spans="1:4" ht="20.100000000000001" customHeight="1">
      <c r="A634" s="184" t="s">
        <v>2167</v>
      </c>
      <c r="B634" s="185">
        <f>SUM(B635:B642)</f>
        <v>369</v>
      </c>
      <c r="C634" s="185">
        <f>SUM(C635:C642)</f>
        <v>411</v>
      </c>
      <c r="D634" s="186">
        <f t="shared" si="9"/>
        <v>1.1138211382113821</v>
      </c>
    </row>
    <row r="635" spans="1:4" ht="20.100000000000001" customHeight="1">
      <c r="A635" s="184" t="s">
        <v>1724</v>
      </c>
      <c r="B635" s="185">
        <v>61</v>
      </c>
      <c r="C635" s="185">
        <v>65</v>
      </c>
      <c r="D635" s="186">
        <f t="shared" si="9"/>
        <v>1.0655737704918034</v>
      </c>
    </row>
    <row r="636" spans="1:4" ht="20.100000000000001" customHeight="1">
      <c r="A636" s="184" t="s">
        <v>1725</v>
      </c>
      <c r="B636" s="185"/>
      <c r="C636" s="185"/>
      <c r="D636" s="186" t="e">
        <f t="shared" si="9"/>
        <v>#DIV/0!</v>
      </c>
    </row>
    <row r="637" spans="1:4" ht="20.100000000000001" customHeight="1">
      <c r="A637" s="184" t="s">
        <v>1726</v>
      </c>
      <c r="B637" s="185"/>
      <c r="C637" s="185"/>
      <c r="D637" s="186" t="e">
        <f t="shared" si="9"/>
        <v>#DIV/0!</v>
      </c>
    </row>
    <row r="638" spans="1:4" ht="20.100000000000001" customHeight="1">
      <c r="A638" s="184" t="s">
        <v>2168</v>
      </c>
      <c r="B638" s="185">
        <v>24</v>
      </c>
      <c r="C638" s="185">
        <v>30</v>
      </c>
      <c r="D638" s="186">
        <f t="shared" si="9"/>
        <v>1.25</v>
      </c>
    </row>
    <row r="639" spans="1:4" ht="20.100000000000001" customHeight="1">
      <c r="A639" s="184" t="s">
        <v>2169</v>
      </c>
      <c r="B639" s="185">
        <v>15</v>
      </c>
      <c r="C639" s="185">
        <v>20</v>
      </c>
      <c r="D639" s="186">
        <f t="shared" si="9"/>
        <v>1.3333333333333333</v>
      </c>
    </row>
    <row r="640" spans="1:4" ht="20.100000000000001" customHeight="1">
      <c r="A640" s="184" t="s">
        <v>2170</v>
      </c>
      <c r="B640" s="185"/>
      <c r="C640" s="185"/>
      <c r="D640" s="186" t="e">
        <f t="shared" si="9"/>
        <v>#DIV/0!</v>
      </c>
    </row>
    <row r="641" spans="1:4" ht="20.100000000000001" customHeight="1">
      <c r="A641" s="184" t="s">
        <v>2171</v>
      </c>
      <c r="B641" s="185">
        <v>108</v>
      </c>
      <c r="C641" s="185">
        <v>126</v>
      </c>
      <c r="D641" s="186">
        <f t="shared" si="9"/>
        <v>1.1666666666666667</v>
      </c>
    </row>
    <row r="642" spans="1:4" ht="20.100000000000001" customHeight="1">
      <c r="A642" s="184" t="s">
        <v>2172</v>
      </c>
      <c r="B642" s="185">
        <v>161</v>
      </c>
      <c r="C642" s="185">
        <v>170</v>
      </c>
      <c r="D642" s="186">
        <f t="shared" si="9"/>
        <v>1.0559006211180124</v>
      </c>
    </row>
    <row r="643" spans="1:4" ht="20.100000000000001" customHeight="1">
      <c r="A643" s="184" t="s">
        <v>2173</v>
      </c>
      <c r="B643" s="185">
        <f>SUM(B644:B647)</f>
        <v>5</v>
      </c>
      <c r="C643" s="185">
        <f>SUM(C644:C647)</f>
        <v>5</v>
      </c>
      <c r="D643" s="186">
        <f t="shared" si="9"/>
        <v>1</v>
      </c>
    </row>
    <row r="644" spans="1:4" ht="20.100000000000001" customHeight="1">
      <c r="A644" s="184" t="s">
        <v>1724</v>
      </c>
      <c r="B644" s="185"/>
      <c r="C644" s="185"/>
      <c r="D644" s="186" t="e">
        <f t="shared" si="9"/>
        <v>#DIV/0!</v>
      </c>
    </row>
    <row r="645" spans="1:4" ht="20.100000000000001" customHeight="1">
      <c r="A645" s="184" t="s">
        <v>1725</v>
      </c>
      <c r="B645" s="185"/>
      <c r="C645" s="185"/>
      <c r="D645" s="186" t="e">
        <f t="shared" si="9"/>
        <v>#DIV/0!</v>
      </c>
    </row>
    <row r="646" spans="1:4" ht="20.100000000000001" customHeight="1">
      <c r="A646" s="184" t="s">
        <v>1726</v>
      </c>
      <c r="B646" s="185"/>
      <c r="C646" s="185"/>
      <c r="D646" s="186" t="e">
        <f t="shared" ref="D646:D709" si="10">C646/B646</f>
        <v>#DIV/0!</v>
      </c>
    </row>
    <row r="647" spans="1:4" ht="20.100000000000001" customHeight="1">
      <c r="A647" s="184" t="s">
        <v>2174</v>
      </c>
      <c r="B647" s="185">
        <v>5</v>
      </c>
      <c r="C647" s="185">
        <v>5</v>
      </c>
      <c r="D647" s="186">
        <f t="shared" si="10"/>
        <v>1</v>
      </c>
    </row>
    <row r="648" spans="1:4" ht="20.100000000000001" customHeight="1">
      <c r="A648" s="184" t="s">
        <v>2175</v>
      </c>
      <c r="B648" s="185">
        <f>SUM(B649:B650)</f>
        <v>1986</v>
      </c>
      <c r="C648" s="185">
        <f>SUM(C649:C650)</f>
        <v>2100</v>
      </c>
      <c r="D648" s="186">
        <f t="shared" si="10"/>
        <v>1.0574018126888218</v>
      </c>
    </row>
    <row r="649" spans="1:4" ht="20.100000000000001" customHeight="1">
      <c r="A649" s="184" t="s">
        <v>2176</v>
      </c>
      <c r="B649" s="185">
        <v>1011</v>
      </c>
      <c r="C649" s="185">
        <v>1100</v>
      </c>
      <c r="D649" s="186">
        <f t="shared" si="10"/>
        <v>1.0880316518298714</v>
      </c>
    </row>
    <row r="650" spans="1:4" ht="20.100000000000001" customHeight="1">
      <c r="A650" s="184" t="s">
        <v>2177</v>
      </c>
      <c r="B650" s="185">
        <v>975</v>
      </c>
      <c r="C650" s="185">
        <v>1000</v>
      </c>
      <c r="D650" s="186">
        <f t="shared" si="10"/>
        <v>1.0256410256410255</v>
      </c>
    </row>
    <row r="651" spans="1:4" ht="20.100000000000001" customHeight="1">
      <c r="A651" s="184" t="s">
        <v>2178</v>
      </c>
      <c r="B651" s="185">
        <f>SUM(B652:B653)</f>
        <v>750</v>
      </c>
      <c r="C651" s="185">
        <f>SUM(C652:C653)</f>
        <v>765</v>
      </c>
      <c r="D651" s="186">
        <f t="shared" si="10"/>
        <v>1.02</v>
      </c>
    </row>
    <row r="652" spans="1:4" ht="20.100000000000001" customHeight="1">
      <c r="A652" s="184" t="s">
        <v>2179</v>
      </c>
      <c r="B652" s="185">
        <v>688</v>
      </c>
      <c r="C652" s="185">
        <v>700</v>
      </c>
      <c r="D652" s="186">
        <f t="shared" si="10"/>
        <v>1.0174418604651163</v>
      </c>
    </row>
    <row r="653" spans="1:4" ht="20.100000000000001" customHeight="1">
      <c r="A653" s="184" t="s">
        <v>2180</v>
      </c>
      <c r="B653" s="185">
        <v>62</v>
      </c>
      <c r="C653" s="185">
        <v>65</v>
      </c>
      <c r="D653" s="186">
        <f t="shared" si="10"/>
        <v>1.0483870967741935</v>
      </c>
    </row>
    <row r="654" spans="1:4" ht="20.100000000000001" customHeight="1">
      <c r="A654" s="184" t="s">
        <v>2181</v>
      </c>
      <c r="B654" s="185">
        <f>SUM(B655:B656)</f>
        <v>642</v>
      </c>
      <c r="C654" s="185">
        <f>SUM(C655:C656)</f>
        <v>650</v>
      </c>
      <c r="D654" s="186">
        <f t="shared" si="10"/>
        <v>1.0124610591900312</v>
      </c>
    </row>
    <row r="655" spans="1:4" ht="20.100000000000001" customHeight="1">
      <c r="A655" s="184" t="s">
        <v>2182</v>
      </c>
      <c r="B655" s="185">
        <v>292</v>
      </c>
      <c r="C655" s="185">
        <v>300</v>
      </c>
      <c r="D655" s="186">
        <f t="shared" si="10"/>
        <v>1.0273972602739727</v>
      </c>
    </row>
    <row r="656" spans="1:4" ht="20.100000000000001" customHeight="1">
      <c r="A656" s="184" t="s">
        <v>2183</v>
      </c>
      <c r="B656" s="185">
        <v>350</v>
      </c>
      <c r="C656" s="185">
        <v>350</v>
      </c>
      <c r="D656" s="186">
        <f t="shared" si="10"/>
        <v>1</v>
      </c>
    </row>
    <row r="657" spans="1:4" ht="20.100000000000001" customHeight="1">
      <c r="A657" s="184" t="s">
        <v>2184</v>
      </c>
      <c r="B657" s="185">
        <f>SUM(B658:B659)</f>
        <v>0</v>
      </c>
      <c r="C657" s="185">
        <f>SUM(C658:C659)</f>
        <v>0</v>
      </c>
      <c r="D657" s="186" t="e">
        <f t="shared" si="10"/>
        <v>#DIV/0!</v>
      </c>
    </row>
    <row r="658" spans="1:4" ht="20.100000000000001" customHeight="1">
      <c r="A658" s="184" t="s">
        <v>2185</v>
      </c>
      <c r="B658" s="185"/>
      <c r="C658" s="185"/>
      <c r="D658" s="186" t="e">
        <f t="shared" si="10"/>
        <v>#DIV/0!</v>
      </c>
    </row>
    <row r="659" spans="1:4" ht="20.100000000000001" customHeight="1">
      <c r="A659" s="184" t="s">
        <v>2186</v>
      </c>
      <c r="B659" s="185"/>
      <c r="C659" s="185"/>
      <c r="D659" s="186" t="e">
        <f t="shared" si="10"/>
        <v>#DIV/0!</v>
      </c>
    </row>
    <row r="660" spans="1:4" ht="20.100000000000001" customHeight="1">
      <c r="A660" s="184" t="s">
        <v>2187</v>
      </c>
      <c r="B660" s="185">
        <f>SUM(B661:B662)</f>
        <v>360</v>
      </c>
      <c r="C660" s="185">
        <f>SUM(C661:C662)</f>
        <v>365</v>
      </c>
      <c r="D660" s="186">
        <f t="shared" si="10"/>
        <v>1.0138888888888888</v>
      </c>
    </row>
    <row r="661" spans="1:4" ht="20.100000000000001" customHeight="1">
      <c r="A661" s="184" t="s">
        <v>2188</v>
      </c>
      <c r="B661" s="185">
        <v>44</v>
      </c>
      <c r="C661" s="185">
        <v>45</v>
      </c>
      <c r="D661" s="186">
        <f t="shared" si="10"/>
        <v>1.0227272727272727</v>
      </c>
    </row>
    <row r="662" spans="1:4" ht="20.100000000000001" customHeight="1">
      <c r="A662" s="184" t="s">
        <v>2189</v>
      </c>
      <c r="B662" s="185">
        <v>316</v>
      </c>
      <c r="C662" s="185">
        <v>320</v>
      </c>
      <c r="D662" s="186">
        <f t="shared" si="10"/>
        <v>1.0126582278481013</v>
      </c>
    </row>
    <row r="663" spans="1:4" ht="20.100000000000001" customHeight="1">
      <c r="A663" s="184" t="s">
        <v>2190</v>
      </c>
      <c r="B663" s="185">
        <f>SUM(B664:B666)</f>
        <v>12320</v>
      </c>
      <c r="C663" s="185">
        <f>SUM(C664:C666)</f>
        <v>12320</v>
      </c>
      <c r="D663" s="186">
        <f t="shared" si="10"/>
        <v>1</v>
      </c>
    </row>
    <row r="664" spans="1:4" ht="20.100000000000001" customHeight="1">
      <c r="A664" s="184" t="s">
        <v>2191</v>
      </c>
      <c r="B664" s="185">
        <v>11155</v>
      </c>
      <c r="C664" s="185">
        <v>11155</v>
      </c>
      <c r="D664" s="186">
        <f t="shared" si="10"/>
        <v>1</v>
      </c>
    </row>
    <row r="665" spans="1:4" ht="20.100000000000001" customHeight="1">
      <c r="A665" s="184" t="s">
        <v>2192</v>
      </c>
      <c r="B665" s="185">
        <v>1165</v>
      </c>
      <c r="C665" s="185">
        <v>1165</v>
      </c>
      <c r="D665" s="186">
        <f t="shared" si="10"/>
        <v>1</v>
      </c>
    </row>
    <row r="666" spans="1:4" ht="20.100000000000001" customHeight="1">
      <c r="A666" s="184" t="s">
        <v>2193</v>
      </c>
      <c r="B666" s="185"/>
      <c r="C666" s="185"/>
      <c r="D666" s="186" t="e">
        <f t="shared" si="10"/>
        <v>#DIV/0!</v>
      </c>
    </row>
    <row r="667" spans="1:4" ht="20.100000000000001" customHeight="1">
      <c r="A667" s="184" t="s">
        <v>2194</v>
      </c>
      <c r="B667" s="185">
        <f>SUM(B668:B671)</f>
        <v>128</v>
      </c>
      <c r="C667" s="185">
        <f>SUM(C668:C671)</f>
        <v>120</v>
      </c>
      <c r="D667" s="186">
        <f t="shared" si="10"/>
        <v>0.9375</v>
      </c>
    </row>
    <row r="668" spans="1:4" ht="20.100000000000001" customHeight="1">
      <c r="A668" s="184" t="s">
        <v>2195</v>
      </c>
      <c r="B668" s="185">
        <v>20</v>
      </c>
      <c r="C668" s="185">
        <v>10</v>
      </c>
      <c r="D668" s="186">
        <f t="shared" si="10"/>
        <v>0.5</v>
      </c>
    </row>
    <row r="669" spans="1:4" ht="20.100000000000001" customHeight="1">
      <c r="A669" s="184" t="s">
        <v>2196</v>
      </c>
      <c r="B669" s="185">
        <v>108</v>
      </c>
      <c r="C669" s="185">
        <v>110</v>
      </c>
      <c r="D669" s="186">
        <f t="shared" si="10"/>
        <v>1.0185185185185186</v>
      </c>
    </row>
    <row r="670" spans="1:4" ht="20.100000000000001" customHeight="1">
      <c r="A670" s="184" t="s">
        <v>2197</v>
      </c>
      <c r="B670" s="185"/>
      <c r="C670" s="185"/>
      <c r="D670" s="186" t="e">
        <f t="shared" si="10"/>
        <v>#DIV/0!</v>
      </c>
    </row>
    <row r="671" spans="1:4" ht="20.100000000000001" customHeight="1">
      <c r="A671" s="184" t="s">
        <v>2198</v>
      </c>
      <c r="B671" s="185"/>
      <c r="C671" s="185"/>
      <c r="D671" s="186" t="e">
        <f t="shared" si="10"/>
        <v>#DIV/0!</v>
      </c>
    </row>
    <row r="672" spans="1:4" ht="20.100000000000001" customHeight="1">
      <c r="A672" s="184" t="s">
        <v>2199</v>
      </c>
      <c r="B672" s="185">
        <f>SUM(B673:B679)</f>
        <v>140</v>
      </c>
      <c r="C672" s="185">
        <f>SUM(C673:C679)</f>
        <v>165</v>
      </c>
      <c r="D672" s="186">
        <f t="shared" si="10"/>
        <v>1.1785714285714286</v>
      </c>
    </row>
    <row r="673" spans="1:4" ht="20.100000000000001" customHeight="1">
      <c r="A673" s="184" t="s">
        <v>1724</v>
      </c>
      <c r="B673" s="185">
        <v>54</v>
      </c>
      <c r="C673" s="185">
        <v>60</v>
      </c>
      <c r="D673" s="186">
        <f t="shared" si="10"/>
        <v>1.1111111111111112</v>
      </c>
    </row>
    <row r="674" spans="1:4" ht="20.100000000000001" customHeight="1">
      <c r="A674" s="184" t="s">
        <v>1725</v>
      </c>
      <c r="B674" s="185">
        <v>3</v>
      </c>
      <c r="C674" s="185">
        <v>5</v>
      </c>
      <c r="D674" s="186">
        <f t="shared" si="10"/>
        <v>1.6666666666666667</v>
      </c>
    </row>
    <row r="675" spans="1:4" ht="20.100000000000001" customHeight="1">
      <c r="A675" s="184" t="s">
        <v>1726</v>
      </c>
      <c r="B675" s="185"/>
      <c r="C675" s="185"/>
      <c r="D675" s="186" t="e">
        <f t="shared" si="10"/>
        <v>#DIV/0!</v>
      </c>
    </row>
    <row r="676" spans="1:4" ht="20.100000000000001" customHeight="1">
      <c r="A676" s="184" t="s">
        <v>2200</v>
      </c>
      <c r="B676" s="185">
        <v>69</v>
      </c>
      <c r="C676" s="185">
        <v>80</v>
      </c>
      <c r="D676" s="186">
        <f t="shared" si="10"/>
        <v>1.1594202898550725</v>
      </c>
    </row>
    <row r="677" spans="1:4" ht="20.100000000000001" customHeight="1">
      <c r="A677" s="184" t="s">
        <v>2201</v>
      </c>
      <c r="B677" s="185"/>
      <c r="C677" s="185"/>
      <c r="D677" s="186" t="e">
        <f t="shared" si="10"/>
        <v>#DIV/0!</v>
      </c>
    </row>
    <row r="678" spans="1:4" ht="20.100000000000001" customHeight="1">
      <c r="A678" s="184" t="s">
        <v>1733</v>
      </c>
      <c r="B678" s="185"/>
      <c r="C678" s="185"/>
      <c r="D678" s="186" t="e">
        <f t="shared" si="10"/>
        <v>#DIV/0!</v>
      </c>
    </row>
    <row r="679" spans="1:4" ht="20.100000000000001" customHeight="1">
      <c r="A679" s="184" t="s">
        <v>2202</v>
      </c>
      <c r="B679" s="185">
        <v>14</v>
      </c>
      <c r="C679" s="185">
        <v>20</v>
      </c>
      <c r="D679" s="186">
        <f t="shared" si="10"/>
        <v>1.4285714285714286</v>
      </c>
    </row>
    <row r="680" spans="1:4" ht="20.100000000000001" customHeight="1">
      <c r="A680" s="184" t="s">
        <v>2203</v>
      </c>
      <c r="B680" s="185">
        <f>B681</f>
        <v>806</v>
      </c>
      <c r="C680" s="185">
        <f>C681</f>
        <v>810</v>
      </c>
      <c r="D680" s="186">
        <f t="shared" si="10"/>
        <v>1.0049627791563276</v>
      </c>
    </row>
    <row r="681" spans="1:4" ht="20.100000000000001" customHeight="1">
      <c r="A681" s="184" t="s">
        <v>2204</v>
      </c>
      <c r="B681" s="185">
        <v>806</v>
      </c>
      <c r="C681" s="185">
        <v>810</v>
      </c>
      <c r="D681" s="186">
        <f t="shared" si="10"/>
        <v>1.0049627791563276</v>
      </c>
    </row>
    <row r="682" spans="1:4" ht="20.100000000000001" customHeight="1">
      <c r="A682" s="184" t="s">
        <v>2205</v>
      </c>
      <c r="B682" s="185">
        <f>B683+B688+B701+B705+B717+B720+B724+B729+B733+B737+B740+B749+B751</f>
        <v>19409</v>
      </c>
      <c r="C682" s="185">
        <f>C683+C688+C701+C705+C717+C720+C724+C729+C733+C737+C740+C749+C751</f>
        <v>20246</v>
      </c>
      <c r="D682" s="186">
        <f t="shared" si="10"/>
        <v>1.0431243237673244</v>
      </c>
    </row>
    <row r="683" spans="1:4" ht="20.100000000000001" customHeight="1">
      <c r="A683" s="184" t="s">
        <v>2206</v>
      </c>
      <c r="B683" s="185">
        <f>SUM(B684:B687)</f>
        <v>1073</v>
      </c>
      <c r="C683" s="185">
        <f>SUM(C684:C687)</f>
        <v>1115</v>
      </c>
      <c r="D683" s="186">
        <f t="shared" si="10"/>
        <v>1.0391425908667289</v>
      </c>
    </row>
    <row r="684" spans="1:4" ht="20.100000000000001" customHeight="1">
      <c r="A684" s="184" t="s">
        <v>1724</v>
      </c>
      <c r="B684" s="185">
        <v>1059</v>
      </c>
      <c r="C684" s="185">
        <v>1100</v>
      </c>
      <c r="D684" s="186">
        <f t="shared" si="10"/>
        <v>1.0387157695939566</v>
      </c>
    </row>
    <row r="685" spans="1:4" ht="20.100000000000001" customHeight="1">
      <c r="A685" s="184" t="s">
        <v>1725</v>
      </c>
      <c r="B685" s="185"/>
      <c r="C685" s="185"/>
      <c r="D685" s="186" t="e">
        <f t="shared" si="10"/>
        <v>#DIV/0!</v>
      </c>
    </row>
    <row r="686" spans="1:4" ht="20.100000000000001" customHeight="1">
      <c r="A686" s="184" t="s">
        <v>1726</v>
      </c>
      <c r="B686" s="185"/>
      <c r="C686" s="185"/>
      <c r="D686" s="186" t="e">
        <f t="shared" si="10"/>
        <v>#DIV/0!</v>
      </c>
    </row>
    <row r="687" spans="1:4" ht="20.100000000000001" customHeight="1">
      <c r="A687" s="184" t="s">
        <v>2207</v>
      </c>
      <c r="B687" s="185">
        <v>14</v>
      </c>
      <c r="C687" s="185">
        <v>15</v>
      </c>
      <c r="D687" s="186">
        <f t="shared" si="10"/>
        <v>1.0714285714285714</v>
      </c>
    </row>
    <row r="688" spans="1:4" ht="20.100000000000001" customHeight="1">
      <c r="A688" s="184" t="s">
        <v>2208</v>
      </c>
      <c r="B688" s="185">
        <f>SUM(B689:B700)</f>
        <v>2206</v>
      </c>
      <c r="C688" s="185">
        <f>SUM(C689:C700)</f>
        <v>2265</v>
      </c>
      <c r="D688" s="186">
        <f t="shared" si="10"/>
        <v>1.0267452402538531</v>
      </c>
    </row>
    <row r="689" spans="1:4" ht="20.100000000000001" customHeight="1">
      <c r="A689" s="184" t="s">
        <v>2209</v>
      </c>
      <c r="B689" s="185">
        <v>59</v>
      </c>
      <c r="C689" s="185">
        <v>65</v>
      </c>
      <c r="D689" s="186">
        <f t="shared" si="10"/>
        <v>1.1016949152542372</v>
      </c>
    </row>
    <row r="690" spans="1:4" ht="20.100000000000001" customHeight="1">
      <c r="A690" s="184" t="s">
        <v>2210</v>
      </c>
      <c r="B690" s="185"/>
      <c r="C690" s="185"/>
      <c r="D690" s="186" t="e">
        <f t="shared" si="10"/>
        <v>#DIV/0!</v>
      </c>
    </row>
    <row r="691" spans="1:4" ht="20.100000000000001" customHeight="1">
      <c r="A691" s="184" t="s">
        <v>2211</v>
      </c>
      <c r="B691" s="185"/>
      <c r="C691" s="185"/>
      <c r="D691" s="186" t="e">
        <f t="shared" si="10"/>
        <v>#DIV/0!</v>
      </c>
    </row>
    <row r="692" spans="1:4" ht="20.100000000000001" customHeight="1">
      <c r="A692" s="184" t="s">
        <v>2212</v>
      </c>
      <c r="B692" s="185"/>
      <c r="C692" s="185"/>
      <c r="D692" s="186" t="e">
        <f t="shared" si="10"/>
        <v>#DIV/0!</v>
      </c>
    </row>
    <row r="693" spans="1:4" ht="20.100000000000001" customHeight="1">
      <c r="A693" s="184" t="s">
        <v>2213</v>
      </c>
      <c r="B693" s="185"/>
      <c r="C693" s="185"/>
      <c r="D693" s="186" t="e">
        <f t="shared" si="10"/>
        <v>#DIV/0!</v>
      </c>
    </row>
    <row r="694" spans="1:4" ht="20.100000000000001" customHeight="1">
      <c r="A694" s="184" t="s">
        <v>2214</v>
      </c>
      <c r="B694" s="185"/>
      <c r="C694" s="185"/>
      <c r="D694" s="186" t="e">
        <f t="shared" si="10"/>
        <v>#DIV/0!</v>
      </c>
    </row>
    <row r="695" spans="1:4" ht="20.100000000000001" customHeight="1">
      <c r="A695" s="184" t="s">
        <v>2215</v>
      </c>
      <c r="B695" s="185"/>
      <c r="C695" s="185"/>
      <c r="D695" s="186" t="e">
        <f t="shared" si="10"/>
        <v>#DIV/0!</v>
      </c>
    </row>
    <row r="696" spans="1:4" ht="20.100000000000001" customHeight="1">
      <c r="A696" s="184" t="s">
        <v>2216</v>
      </c>
      <c r="B696" s="185"/>
      <c r="C696" s="185"/>
      <c r="D696" s="186" t="e">
        <f t="shared" si="10"/>
        <v>#DIV/0!</v>
      </c>
    </row>
    <row r="697" spans="1:4" ht="20.100000000000001" customHeight="1">
      <c r="A697" s="184" t="s">
        <v>2217</v>
      </c>
      <c r="B697" s="185"/>
      <c r="C697" s="185"/>
      <c r="D697" s="186" t="e">
        <f t="shared" si="10"/>
        <v>#DIV/0!</v>
      </c>
    </row>
    <row r="698" spans="1:4" ht="20.100000000000001" customHeight="1">
      <c r="A698" s="184" t="s">
        <v>2218</v>
      </c>
      <c r="B698" s="185"/>
      <c r="C698" s="185"/>
      <c r="D698" s="186" t="e">
        <f t="shared" si="10"/>
        <v>#DIV/0!</v>
      </c>
    </row>
    <row r="699" spans="1:4" ht="20.100000000000001" customHeight="1">
      <c r="A699" s="184" t="s">
        <v>2219</v>
      </c>
      <c r="B699" s="185"/>
      <c r="C699" s="185"/>
      <c r="D699" s="186" t="e">
        <f t="shared" si="10"/>
        <v>#DIV/0!</v>
      </c>
    </row>
    <row r="700" spans="1:4" ht="20.100000000000001" customHeight="1">
      <c r="A700" s="184" t="s">
        <v>2220</v>
      </c>
      <c r="B700" s="185">
        <v>2147</v>
      </c>
      <c r="C700" s="185">
        <v>2200</v>
      </c>
      <c r="D700" s="186">
        <f t="shared" si="10"/>
        <v>1.0246856078248718</v>
      </c>
    </row>
    <row r="701" spans="1:4" ht="20.100000000000001" customHeight="1">
      <c r="A701" s="184" t="s">
        <v>2221</v>
      </c>
      <c r="B701" s="185">
        <f>SUM(B702:B704)</f>
        <v>471</v>
      </c>
      <c r="C701" s="185">
        <f>SUM(C702:C704)</f>
        <v>510</v>
      </c>
      <c r="D701" s="186">
        <f t="shared" si="10"/>
        <v>1.0828025477707006</v>
      </c>
    </row>
    <row r="702" spans="1:4" ht="20.100000000000001" customHeight="1">
      <c r="A702" s="184" t="s">
        <v>2222</v>
      </c>
      <c r="B702" s="185"/>
      <c r="C702" s="185"/>
      <c r="D702" s="186" t="e">
        <f t="shared" si="10"/>
        <v>#DIV/0!</v>
      </c>
    </row>
    <row r="703" spans="1:4" ht="20.100000000000001" customHeight="1">
      <c r="A703" s="184" t="s">
        <v>2223</v>
      </c>
      <c r="B703" s="185">
        <v>55</v>
      </c>
      <c r="C703" s="185">
        <v>60</v>
      </c>
      <c r="D703" s="186">
        <f t="shared" si="10"/>
        <v>1.0909090909090908</v>
      </c>
    </row>
    <row r="704" spans="1:4" ht="20.100000000000001" customHeight="1">
      <c r="A704" s="184" t="s">
        <v>2224</v>
      </c>
      <c r="B704" s="185">
        <v>416</v>
      </c>
      <c r="C704" s="185">
        <v>450</v>
      </c>
      <c r="D704" s="186">
        <f t="shared" si="10"/>
        <v>1.0817307692307692</v>
      </c>
    </row>
    <row r="705" spans="1:4" ht="20.100000000000001" customHeight="1">
      <c r="A705" s="184" t="s">
        <v>2225</v>
      </c>
      <c r="B705" s="185">
        <f>SUM(B706:B716)</f>
        <v>4909</v>
      </c>
      <c r="C705" s="185">
        <f>SUM(C706:C716)</f>
        <v>5077</v>
      </c>
      <c r="D705" s="186">
        <f t="shared" si="10"/>
        <v>1.0342228559788145</v>
      </c>
    </row>
    <row r="706" spans="1:4" ht="20.100000000000001" customHeight="1">
      <c r="A706" s="184" t="s">
        <v>2226</v>
      </c>
      <c r="B706" s="185">
        <v>236</v>
      </c>
      <c r="C706" s="185">
        <v>240</v>
      </c>
      <c r="D706" s="186">
        <f t="shared" si="10"/>
        <v>1.0169491525423728</v>
      </c>
    </row>
    <row r="707" spans="1:4" ht="20.100000000000001" customHeight="1">
      <c r="A707" s="184" t="s">
        <v>2227</v>
      </c>
      <c r="B707" s="185">
        <v>56</v>
      </c>
      <c r="C707" s="185">
        <v>57</v>
      </c>
      <c r="D707" s="186">
        <f t="shared" si="10"/>
        <v>1.0178571428571428</v>
      </c>
    </row>
    <row r="708" spans="1:4" ht="20.100000000000001" customHeight="1">
      <c r="A708" s="184" t="s">
        <v>2228</v>
      </c>
      <c r="B708" s="185">
        <v>375</v>
      </c>
      <c r="C708" s="185">
        <v>380</v>
      </c>
      <c r="D708" s="186">
        <f t="shared" si="10"/>
        <v>1.0133333333333334</v>
      </c>
    </row>
    <row r="709" spans="1:4" ht="20.100000000000001" customHeight="1">
      <c r="A709" s="184" t="s">
        <v>2229</v>
      </c>
      <c r="B709" s="185"/>
      <c r="C709" s="185"/>
      <c r="D709" s="186" t="e">
        <f t="shared" si="10"/>
        <v>#DIV/0!</v>
      </c>
    </row>
    <row r="710" spans="1:4" ht="20.100000000000001" customHeight="1">
      <c r="A710" s="184" t="s">
        <v>2230</v>
      </c>
      <c r="B710" s="185"/>
      <c r="C710" s="185"/>
      <c r="D710" s="186" t="e">
        <f t="shared" ref="D710:D773" si="11">C710/B710</f>
        <v>#DIV/0!</v>
      </c>
    </row>
    <row r="711" spans="1:4" ht="20.100000000000001" customHeight="1">
      <c r="A711" s="184" t="s">
        <v>2231</v>
      </c>
      <c r="B711" s="185"/>
      <c r="C711" s="185"/>
      <c r="D711" s="186" t="e">
        <f t="shared" si="11"/>
        <v>#DIV/0!</v>
      </c>
    </row>
    <row r="712" spans="1:4" ht="20.100000000000001" customHeight="1">
      <c r="A712" s="184" t="s">
        <v>2232</v>
      </c>
      <c r="B712" s="185"/>
      <c r="C712" s="185"/>
      <c r="D712" s="186" t="e">
        <f t="shared" si="11"/>
        <v>#DIV/0!</v>
      </c>
    </row>
    <row r="713" spans="1:4" ht="20.100000000000001" customHeight="1">
      <c r="A713" s="184" t="s">
        <v>2233</v>
      </c>
      <c r="B713" s="185">
        <v>1391</v>
      </c>
      <c r="C713" s="185">
        <v>1400</v>
      </c>
      <c r="D713" s="186">
        <f t="shared" si="11"/>
        <v>1.0064701653486701</v>
      </c>
    </row>
    <row r="714" spans="1:4" ht="20.100000000000001" customHeight="1">
      <c r="A714" s="184" t="s">
        <v>2234</v>
      </c>
      <c r="B714" s="185">
        <v>1018</v>
      </c>
      <c r="C714" s="185">
        <v>1100</v>
      </c>
      <c r="D714" s="186">
        <f t="shared" si="11"/>
        <v>1.080550098231827</v>
      </c>
    </row>
    <row r="715" spans="1:4" ht="20.100000000000001" customHeight="1">
      <c r="A715" s="184" t="s">
        <v>2235</v>
      </c>
      <c r="B715" s="185"/>
      <c r="C715" s="185"/>
      <c r="D715" s="186" t="e">
        <f t="shared" si="11"/>
        <v>#DIV/0!</v>
      </c>
    </row>
    <row r="716" spans="1:4" ht="20.100000000000001" customHeight="1">
      <c r="A716" s="184" t="s">
        <v>2236</v>
      </c>
      <c r="B716" s="185">
        <v>1833</v>
      </c>
      <c r="C716" s="185">
        <v>1900</v>
      </c>
      <c r="D716" s="186">
        <f t="shared" si="11"/>
        <v>1.0365521003818876</v>
      </c>
    </row>
    <row r="717" spans="1:4" ht="20.100000000000001" customHeight="1">
      <c r="A717" s="184" t="s">
        <v>2237</v>
      </c>
      <c r="B717" s="185">
        <f>SUM(B718:B719)</f>
        <v>0</v>
      </c>
      <c r="C717" s="185">
        <f>SUM(C718:C719)</f>
        <v>0</v>
      </c>
      <c r="D717" s="186" t="e">
        <f t="shared" si="11"/>
        <v>#DIV/0!</v>
      </c>
    </row>
    <row r="718" spans="1:4" ht="20.100000000000001" customHeight="1">
      <c r="A718" s="184" t="s">
        <v>2238</v>
      </c>
      <c r="B718" s="185"/>
      <c r="C718" s="185"/>
      <c r="D718" s="186" t="e">
        <f t="shared" si="11"/>
        <v>#DIV/0!</v>
      </c>
    </row>
    <row r="719" spans="1:4" ht="20.100000000000001" customHeight="1">
      <c r="A719" s="184" t="s">
        <v>2239</v>
      </c>
      <c r="B719" s="185"/>
      <c r="C719" s="185"/>
      <c r="D719" s="186" t="e">
        <f t="shared" si="11"/>
        <v>#DIV/0!</v>
      </c>
    </row>
    <row r="720" spans="1:4" ht="20.100000000000001" customHeight="1">
      <c r="A720" s="184" t="s">
        <v>2240</v>
      </c>
      <c r="B720" s="185">
        <f>SUM(B721:B723)</f>
        <v>1060</v>
      </c>
      <c r="C720" s="185">
        <f>SUM(C721:C723)</f>
        <v>1100</v>
      </c>
      <c r="D720" s="186">
        <f t="shared" si="11"/>
        <v>1.0377358490566038</v>
      </c>
    </row>
    <row r="721" spans="1:4" ht="20.100000000000001" customHeight="1">
      <c r="A721" s="184" t="s">
        <v>2241</v>
      </c>
      <c r="B721" s="185">
        <v>187</v>
      </c>
      <c r="C721" s="185">
        <v>200</v>
      </c>
      <c r="D721" s="186">
        <f t="shared" si="11"/>
        <v>1.0695187165775402</v>
      </c>
    </row>
    <row r="722" spans="1:4" ht="20.100000000000001" customHeight="1">
      <c r="A722" s="184" t="s">
        <v>2242</v>
      </c>
      <c r="B722" s="185">
        <v>589</v>
      </c>
      <c r="C722" s="185">
        <v>600</v>
      </c>
      <c r="D722" s="186">
        <f t="shared" si="11"/>
        <v>1.0186757215619695</v>
      </c>
    </row>
    <row r="723" spans="1:4" ht="20.100000000000001" customHeight="1">
      <c r="A723" s="184" t="s">
        <v>2243</v>
      </c>
      <c r="B723" s="185">
        <v>284</v>
      </c>
      <c r="C723" s="185">
        <v>300</v>
      </c>
      <c r="D723" s="186">
        <f t="shared" si="11"/>
        <v>1.056338028169014</v>
      </c>
    </row>
    <row r="724" spans="1:4" ht="20.100000000000001" customHeight="1">
      <c r="A724" s="184" t="s">
        <v>2244</v>
      </c>
      <c r="B724" s="185">
        <f>SUM(B725:B728)</f>
        <v>1991</v>
      </c>
      <c r="C724" s="185">
        <f>SUM(C725:C728)</f>
        <v>2100</v>
      </c>
      <c r="D724" s="186">
        <f t="shared" si="11"/>
        <v>1.054746358613762</v>
      </c>
    </row>
    <row r="725" spans="1:4" ht="20.100000000000001" customHeight="1">
      <c r="A725" s="184" t="s">
        <v>2245</v>
      </c>
      <c r="B725" s="185">
        <v>581</v>
      </c>
      <c r="C725" s="185">
        <v>600</v>
      </c>
      <c r="D725" s="186">
        <f t="shared" si="11"/>
        <v>1.0327022375215147</v>
      </c>
    </row>
    <row r="726" spans="1:4" ht="20.100000000000001" customHeight="1">
      <c r="A726" s="184" t="s">
        <v>2246</v>
      </c>
      <c r="B726" s="185">
        <v>931</v>
      </c>
      <c r="C726" s="185">
        <v>1000</v>
      </c>
      <c r="D726" s="186">
        <f t="shared" si="11"/>
        <v>1.0741138560687433</v>
      </c>
    </row>
    <row r="727" spans="1:4" ht="20.100000000000001" customHeight="1">
      <c r="A727" s="184" t="s">
        <v>2247</v>
      </c>
      <c r="B727" s="185">
        <v>479</v>
      </c>
      <c r="C727" s="185">
        <v>500</v>
      </c>
      <c r="D727" s="186">
        <f t="shared" si="11"/>
        <v>1.0438413361169103</v>
      </c>
    </row>
    <row r="728" spans="1:4" ht="20.100000000000001" customHeight="1">
      <c r="A728" s="184" t="s">
        <v>2248</v>
      </c>
      <c r="B728" s="185"/>
      <c r="C728" s="185"/>
      <c r="D728" s="186" t="e">
        <f t="shared" si="11"/>
        <v>#DIV/0!</v>
      </c>
    </row>
    <row r="729" spans="1:4" ht="20.100000000000001" customHeight="1">
      <c r="A729" s="184" t="s">
        <v>2249</v>
      </c>
      <c r="B729" s="185">
        <f>SUM(B730:B732)</f>
        <v>2482</v>
      </c>
      <c r="C729" s="185">
        <f>SUM(C730:C732)</f>
        <v>2759</v>
      </c>
      <c r="D729" s="186">
        <f t="shared" si="11"/>
        <v>1.1116035455278002</v>
      </c>
    </row>
    <row r="730" spans="1:4" ht="20.100000000000001" customHeight="1">
      <c r="A730" s="184" t="s">
        <v>2250</v>
      </c>
      <c r="B730" s="185">
        <v>499</v>
      </c>
      <c r="C730" s="185">
        <v>520</v>
      </c>
      <c r="D730" s="186">
        <f t="shared" si="11"/>
        <v>1.0420841683366733</v>
      </c>
    </row>
    <row r="731" spans="1:4" ht="20.100000000000001" customHeight="1">
      <c r="A731" s="184" t="s">
        <v>2251</v>
      </c>
      <c r="B731" s="185">
        <v>1983</v>
      </c>
      <c r="C731" s="185">
        <v>2239</v>
      </c>
      <c r="D731" s="186">
        <f t="shared" si="11"/>
        <v>1.129097327281896</v>
      </c>
    </row>
    <row r="732" spans="1:4" ht="20.100000000000001" customHeight="1">
      <c r="A732" s="184" t="s">
        <v>2252</v>
      </c>
      <c r="B732" s="185"/>
      <c r="C732" s="185"/>
      <c r="D732" s="186" t="e">
        <f t="shared" si="11"/>
        <v>#DIV/0!</v>
      </c>
    </row>
    <row r="733" spans="1:4" ht="20.100000000000001" customHeight="1">
      <c r="A733" s="184" t="s">
        <v>2253</v>
      </c>
      <c r="B733" s="185">
        <f>SUM(B734:B736)</f>
        <v>486</v>
      </c>
      <c r="C733" s="185">
        <f>SUM(C734:C736)</f>
        <v>495</v>
      </c>
      <c r="D733" s="186">
        <f t="shared" si="11"/>
        <v>1.0185185185185186</v>
      </c>
    </row>
    <row r="734" spans="1:4" ht="20.100000000000001" customHeight="1">
      <c r="A734" s="184" t="s">
        <v>2254</v>
      </c>
      <c r="B734" s="185">
        <v>182</v>
      </c>
      <c r="C734" s="185">
        <v>185</v>
      </c>
      <c r="D734" s="186">
        <f t="shared" si="11"/>
        <v>1.0164835164835164</v>
      </c>
    </row>
    <row r="735" spans="1:4" ht="20.100000000000001" customHeight="1">
      <c r="A735" s="184" t="s">
        <v>2255</v>
      </c>
      <c r="B735" s="185"/>
      <c r="C735" s="185"/>
      <c r="D735" s="186" t="e">
        <f t="shared" si="11"/>
        <v>#DIV/0!</v>
      </c>
    </row>
    <row r="736" spans="1:4" ht="20.100000000000001" customHeight="1">
      <c r="A736" s="184" t="s">
        <v>2256</v>
      </c>
      <c r="B736" s="185">
        <v>304</v>
      </c>
      <c r="C736" s="185">
        <v>310</v>
      </c>
      <c r="D736" s="186">
        <f t="shared" si="11"/>
        <v>1.0197368421052631</v>
      </c>
    </row>
    <row r="737" spans="1:4" ht="20.100000000000001" customHeight="1">
      <c r="A737" s="184" t="s">
        <v>2257</v>
      </c>
      <c r="B737" s="185">
        <f>SUM(B738:B739)</f>
        <v>32</v>
      </c>
      <c r="C737" s="185">
        <f>SUM(C738:C739)</f>
        <v>35</v>
      </c>
      <c r="D737" s="186">
        <f t="shared" si="11"/>
        <v>1.09375</v>
      </c>
    </row>
    <row r="738" spans="1:4" ht="20.100000000000001" customHeight="1">
      <c r="A738" s="184" t="s">
        <v>2258</v>
      </c>
      <c r="B738" s="185">
        <v>32</v>
      </c>
      <c r="C738" s="185">
        <v>35</v>
      </c>
      <c r="D738" s="186">
        <f t="shared" si="11"/>
        <v>1.09375</v>
      </c>
    </row>
    <row r="739" spans="1:4" ht="20.100000000000001" customHeight="1">
      <c r="A739" s="184" t="s">
        <v>2259</v>
      </c>
      <c r="B739" s="185"/>
      <c r="C739" s="185"/>
      <c r="D739" s="186" t="e">
        <f t="shared" si="11"/>
        <v>#DIV/0!</v>
      </c>
    </row>
    <row r="740" spans="1:4" ht="20.100000000000001" customHeight="1">
      <c r="A740" s="184" t="s">
        <v>2260</v>
      </c>
      <c r="B740" s="185">
        <f>SUM(B741:B748)</f>
        <v>247</v>
      </c>
      <c r="C740" s="185">
        <f>SUM(C741:C748)</f>
        <v>290</v>
      </c>
      <c r="D740" s="186">
        <f t="shared" si="11"/>
        <v>1.1740890688259109</v>
      </c>
    </row>
    <row r="741" spans="1:4" ht="20.100000000000001" customHeight="1">
      <c r="A741" s="184" t="s">
        <v>1724</v>
      </c>
      <c r="B741" s="185">
        <v>222</v>
      </c>
      <c r="C741" s="185">
        <v>260</v>
      </c>
      <c r="D741" s="186">
        <f t="shared" si="11"/>
        <v>1.1711711711711712</v>
      </c>
    </row>
    <row r="742" spans="1:4" ht="20.100000000000001" customHeight="1">
      <c r="A742" s="184" t="s">
        <v>1725</v>
      </c>
      <c r="B742" s="185"/>
      <c r="C742" s="185"/>
      <c r="D742" s="186" t="e">
        <f t="shared" si="11"/>
        <v>#DIV/0!</v>
      </c>
    </row>
    <row r="743" spans="1:4" ht="20.100000000000001" customHeight="1">
      <c r="A743" s="184" t="s">
        <v>1726</v>
      </c>
      <c r="B743" s="185"/>
      <c r="C743" s="185"/>
      <c r="D743" s="186" t="e">
        <f t="shared" si="11"/>
        <v>#DIV/0!</v>
      </c>
    </row>
    <row r="744" spans="1:4" ht="20.100000000000001" customHeight="1">
      <c r="A744" s="184" t="s">
        <v>1765</v>
      </c>
      <c r="B744" s="185"/>
      <c r="C744" s="185"/>
      <c r="D744" s="186" t="e">
        <f t="shared" si="11"/>
        <v>#DIV/0!</v>
      </c>
    </row>
    <row r="745" spans="1:4" ht="20.100000000000001" customHeight="1">
      <c r="A745" s="184" t="s">
        <v>2261</v>
      </c>
      <c r="B745" s="185">
        <v>25</v>
      </c>
      <c r="C745" s="185">
        <v>30</v>
      </c>
      <c r="D745" s="186">
        <f t="shared" si="11"/>
        <v>1.2</v>
      </c>
    </row>
    <row r="746" spans="1:4" ht="20.100000000000001" customHeight="1">
      <c r="A746" s="184" t="s">
        <v>2262</v>
      </c>
      <c r="B746" s="185"/>
      <c r="C746" s="185"/>
      <c r="D746" s="186" t="e">
        <f t="shared" si="11"/>
        <v>#DIV/0!</v>
      </c>
    </row>
    <row r="747" spans="1:4" ht="20.100000000000001" customHeight="1">
      <c r="A747" s="184" t="s">
        <v>1733</v>
      </c>
      <c r="B747" s="185"/>
      <c r="C747" s="185"/>
      <c r="D747" s="186" t="e">
        <f t="shared" si="11"/>
        <v>#DIV/0!</v>
      </c>
    </row>
    <row r="748" spans="1:4" ht="20.100000000000001" customHeight="1">
      <c r="A748" s="184" t="s">
        <v>2263</v>
      </c>
      <c r="B748" s="185"/>
      <c r="C748" s="185"/>
      <c r="D748" s="186" t="e">
        <f t="shared" si="11"/>
        <v>#DIV/0!</v>
      </c>
    </row>
    <row r="749" spans="1:4" ht="20.100000000000001" customHeight="1">
      <c r="A749" s="184" t="s">
        <v>2264</v>
      </c>
      <c r="B749" s="185">
        <f>B750</f>
        <v>0</v>
      </c>
      <c r="C749" s="185">
        <f>C750</f>
        <v>0</v>
      </c>
      <c r="D749" s="186" t="e">
        <f t="shared" si="11"/>
        <v>#DIV/0!</v>
      </c>
    </row>
    <row r="750" spans="1:4" ht="20.100000000000001" customHeight="1">
      <c r="A750" s="184" t="s">
        <v>2265</v>
      </c>
      <c r="B750" s="185"/>
      <c r="C750" s="185"/>
      <c r="D750" s="186" t="e">
        <f t="shared" si="11"/>
        <v>#DIV/0!</v>
      </c>
    </row>
    <row r="751" spans="1:4" ht="20.100000000000001" customHeight="1">
      <c r="A751" s="184" t="s">
        <v>2266</v>
      </c>
      <c r="B751" s="185">
        <f>B752</f>
        <v>4452</v>
      </c>
      <c r="C751" s="185">
        <f>C752</f>
        <v>4500</v>
      </c>
      <c r="D751" s="186">
        <f t="shared" si="11"/>
        <v>1.0107816711590296</v>
      </c>
    </row>
    <row r="752" spans="1:4" ht="20.100000000000001" customHeight="1">
      <c r="A752" s="184" t="s">
        <v>2267</v>
      </c>
      <c r="B752" s="185">
        <v>4452</v>
      </c>
      <c r="C752" s="185">
        <v>4500</v>
      </c>
      <c r="D752" s="186">
        <f t="shared" si="11"/>
        <v>1.0107816711590296</v>
      </c>
    </row>
    <row r="753" spans="1:4" ht="20.100000000000001" customHeight="1">
      <c r="A753" s="184" t="s">
        <v>2268</v>
      </c>
      <c r="B753" s="185">
        <f>B754+B764+B768+B776+B782+B789+B795+B798+B805+B801+B803+B811+B813+B830+B815</f>
        <v>7656</v>
      </c>
      <c r="C753" s="185">
        <f>C754+C764+C768+C776+C782+C789+C795+C798+C805+C801+C803+C811+C813+C830+C815</f>
        <v>7704</v>
      </c>
      <c r="D753" s="186">
        <f t="shared" si="11"/>
        <v>1.0062695924764891</v>
      </c>
    </row>
    <row r="754" spans="1:4" ht="20.100000000000001" customHeight="1">
      <c r="A754" s="184" t="s">
        <v>2269</v>
      </c>
      <c r="B754" s="185">
        <f>SUM(B755:B763)</f>
        <v>340</v>
      </c>
      <c r="C754" s="185">
        <f>SUM(C755:C763)</f>
        <v>350</v>
      </c>
      <c r="D754" s="186">
        <f t="shared" si="11"/>
        <v>1.0294117647058822</v>
      </c>
    </row>
    <row r="755" spans="1:4" ht="20.100000000000001" customHeight="1">
      <c r="A755" s="184" t="s">
        <v>1724</v>
      </c>
      <c r="B755" s="185"/>
      <c r="C755" s="185"/>
      <c r="D755" s="186" t="e">
        <f t="shared" si="11"/>
        <v>#DIV/0!</v>
      </c>
    </row>
    <row r="756" spans="1:4" ht="20.100000000000001" customHeight="1">
      <c r="A756" s="184" t="s">
        <v>1725</v>
      </c>
      <c r="B756" s="185"/>
      <c r="C756" s="185"/>
      <c r="D756" s="186" t="e">
        <f t="shared" si="11"/>
        <v>#DIV/0!</v>
      </c>
    </row>
    <row r="757" spans="1:4" ht="20.100000000000001" customHeight="1">
      <c r="A757" s="184" t="s">
        <v>1726</v>
      </c>
      <c r="B757" s="185"/>
      <c r="C757" s="185"/>
      <c r="D757" s="186" t="e">
        <f t="shared" si="11"/>
        <v>#DIV/0!</v>
      </c>
    </row>
    <row r="758" spans="1:4" ht="20.100000000000001" customHeight="1">
      <c r="A758" s="184" t="s">
        <v>2270</v>
      </c>
      <c r="B758" s="185"/>
      <c r="C758" s="185"/>
      <c r="D758" s="186" t="e">
        <f t="shared" si="11"/>
        <v>#DIV/0!</v>
      </c>
    </row>
    <row r="759" spans="1:4" ht="20.100000000000001" customHeight="1">
      <c r="A759" s="184" t="s">
        <v>2271</v>
      </c>
      <c r="B759" s="185"/>
      <c r="C759" s="185"/>
      <c r="D759" s="186" t="e">
        <f t="shared" si="11"/>
        <v>#DIV/0!</v>
      </c>
    </row>
    <row r="760" spans="1:4" ht="20.100000000000001" customHeight="1">
      <c r="A760" s="184" t="s">
        <v>2272</v>
      </c>
      <c r="B760" s="185"/>
      <c r="C760" s="185"/>
      <c r="D760" s="186" t="e">
        <f t="shared" si="11"/>
        <v>#DIV/0!</v>
      </c>
    </row>
    <row r="761" spans="1:4" ht="20.100000000000001" customHeight="1">
      <c r="A761" s="184" t="s">
        <v>2273</v>
      </c>
      <c r="B761" s="185"/>
      <c r="C761" s="185"/>
      <c r="D761" s="186" t="e">
        <f t="shared" si="11"/>
        <v>#DIV/0!</v>
      </c>
    </row>
    <row r="762" spans="1:4" ht="20.100000000000001" customHeight="1">
      <c r="A762" s="184" t="s">
        <v>2274</v>
      </c>
      <c r="B762" s="185"/>
      <c r="C762" s="185"/>
      <c r="D762" s="186" t="e">
        <f t="shared" si="11"/>
        <v>#DIV/0!</v>
      </c>
    </row>
    <row r="763" spans="1:4" ht="20.100000000000001" customHeight="1">
      <c r="A763" s="184" t="s">
        <v>2275</v>
      </c>
      <c r="B763" s="185">
        <v>340</v>
      </c>
      <c r="C763" s="185">
        <v>350</v>
      </c>
      <c r="D763" s="186">
        <f t="shared" si="11"/>
        <v>1.0294117647058822</v>
      </c>
    </row>
    <row r="764" spans="1:4" ht="20.100000000000001" customHeight="1">
      <c r="A764" s="184" t="s">
        <v>2276</v>
      </c>
      <c r="B764" s="185">
        <f>SUM(B765:B767)</f>
        <v>300</v>
      </c>
      <c r="C764" s="185">
        <f>SUM(C765:C767)</f>
        <v>300</v>
      </c>
      <c r="D764" s="186">
        <f t="shared" si="11"/>
        <v>1</v>
      </c>
    </row>
    <row r="765" spans="1:4" ht="20.100000000000001" customHeight="1">
      <c r="A765" s="184" t="s">
        <v>2277</v>
      </c>
      <c r="B765" s="185"/>
      <c r="C765" s="185"/>
      <c r="D765" s="186" t="e">
        <f t="shared" si="11"/>
        <v>#DIV/0!</v>
      </c>
    </row>
    <row r="766" spans="1:4" ht="20.100000000000001" customHeight="1">
      <c r="A766" s="184" t="s">
        <v>2278</v>
      </c>
      <c r="B766" s="185"/>
      <c r="C766" s="185"/>
      <c r="D766" s="186" t="e">
        <f t="shared" si="11"/>
        <v>#DIV/0!</v>
      </c>
    </row>
    <row r="767" spans="1:4" ht="20.100000000000001" customHeight="1">
      <c r="A767" s="184" t="s">
        <v>2279</v>
      </c>
      <c r="B767" s="185">
        <v>300</v>
      </c>
      <c r="C767" s="185">
        <v>300</v>
      </c>
      <c r="D767" s="186">
        <f t="shared" si="11"/>
        <v>1</v>
      </c>
    </row>
    <row r="768" spans="1:4" ht="20.100000000000001" customHeight="1">
      <c r="A768" s="184" t="s">
        <v>2280</v>
      </c>
      <c r="B768" s="185">
        <f>SUM(B769:B775)</f>
        <v>2291</v>
      </c>
      <c r="C768" s="185">
        <f>SUM(C769:C775)</f>
        <v>2300</v>
      </c>
      <c r="D768" s="186">
        <f t="shared" si="11"/>
        <v>1.003928415539066</v>
      </c>
    </row>
    <row r="769" spans="1:4" ht="20.100000000000001" customHeight="1">
      <c r="A769" s="184" t="s">
        <v>2281</v>
      </c>
      <c r="B769" s="185"/>
      <c r="C769" s="185"/>
      <c r="D769" s="186" t="e">
        <f t="shared" si="11"/>
        <v>#DIV/0!</v>
      </c>
    </row>
    <row r="770" spans="1:4" ht="20.100000000000001" customHeight="1">
      <c r="A770" s="184" t="s">
        <v>2282</v>
      </c>
      <c r="B770" s="185">
        <v>1300</v>
      </c>
      <c r="C770" s="185">
        <v>1300</v>
      </c>
      <c r="D770" s="186">
        <f t="shared" si="11"/>
        <v>1</v>
      </c>
    </row>
    <row r="771" spans="1:4" ht="20.100000000000001" customHeight="1">
      <c r="A771" s="184" t="s">
        <v>2283</v>
      </c>
      <c r="B771" s="185"/>
      <c r="C771" s="185"/>
      <c r="D771" s="186" t="e">
        <f t="shared" si="11"/>
        <v>#DIV/0!</v>
      </c>
    </row>
    <row r="772" spans="1:4" ht="20.100000000000001" customHeight="1">
      <c r="A772" s="184" t="s">
        <v>2284</v>
      </c>
      <c r="B772" s="185"/>
      <c r="C772" s="185"/>
      <c r="D772" s="186" t="e">
        <f t="shared" si="11"/>
        <v>#DIV/0!</v>
      </c>
    </row>
    <row r="773" spans="1:4" ht="20.100000000000001" customHeight="1">
      <c r="A773" s="184" t="s">
        <v>2285</v>
      </c>
      <c r="B773" s="185"/>
      <c r="C773" s="185"/>
      <c r="D773" s="186" t="e">
        <f t="shared" si="11"/>
        <v>#DIV/0!</v>
      </c>
    </row>
    <row r="774" spans="1:4" ht="20.100000000000001" customHeight="1">
      <c r="A774" s="184" t="s">
        <v>2286</v>
      </c>
      <c r="B774" s="185"/>
      <c r="C774" s="185"/>
      <c r="D774" s="186" t="e">
        <f t="shared" ref="D774:D837" si="12">C774/B774</f>
        <v>#DIV/0!</v>
      </c>
    </row>
    <row r="775" spans="1:4" ht="20.100000000000001" customHeight="1">
      <c r="A775" s="184" t="s">
        <v>2287</v>
      </c>
      <c r="B775" s="185">
        <v>991</v>
      </c>
      <c r="C775" s="185">
        <v>1000</v>
      </c>
      <c r="D775" s="186">
        <f t="shared" si="12"/>
        <v>1.0090817356205852</v>
      </c>
    </row>
    <row r="776" spans="1:4" ht="20.100000000000001" customHeight="1">
      <c r="A776" s="184" t="s">
        <v>2288</v>
      </c>
      <c r="B776" s="185">
        <f>SUM(B777:B781)</f>
        <v>3370</v>
      </c>
      <c r="C776" s="185">
        <f>SUM(C777:C781)</f>
        <v>3380</v>
      </c>
      <c r="D776" s="186">
        <f t="shared" si="12"/>
        <v>1.0029673590504451</v>
      </c>
    </row>
    <row r="777" spans="1:4" ht="20.100000000000001" customHeight="1">
      <c r="A777" s="184" t="s">
        <v>2289</v>
      </c>
      <c r="B777" s="185"/>
      <c r="C777" s="185"/>
      <c r="D777" s="186" t="e">
        <f t="shared" si="12"/>
        <v>#DIV/0!</v>
      </c>
    </row>
    <row r="778" spans="1:4" ht="20.100000000000001" customHeight="1">
      <c r="A778" s="184" t="s">
        <v>2290</v>
      </c>
      <c r="B778" s="185">
        <v>1726</v>
      </c>
      <c r="C778" s="185">
        <v>1730</v>
      </c>
      <c r="D778" s="186">
        <f t="shared" si="12"/>
        <v>1.0023174971031286</v>
      </c>
    </row>
    <row r="779" spans="1:4" ht="20.100000000000001" customHeight="1">
      <c r="A779" s="184" t="s">
        <v>2291</v>
      </c>
      <c r="B779" s="185"/>
      <c r="C779" s="185"/>
      <c r="D779" s="186" t="e">
        <f t="shared" si="12"/>
        <v>#DIV/0!</v>
      </c>
    </row>
    <row r="780" spans="1:4" ht="20.100000000000001" customHeight="1">
      <c r="A780" s="184" t="s">
        <v>2292</v>
      </c>
      <c r="B780" s="185"/>
      <c r="C780" s="185"/>
      <c r="D780" s="186" t="e">
        <f t="shared" si="12"/>
        <v>#DIV/0!</v>
      </c>
    </row>
    <row r="781" spans="1:4" ht="20.100000000000001" customHeight="1">
      <c r="A781" s="184" t="s">
        <v>2293</v>
      </c>
      <c r="B781" s="185">
        <v>1644</v>
      </c>
      <c r="C781" s="185">
        <v>1650</v>
      </c>
      <c r="D781" s="186">
        <f t="shared" si="12"/>
        <v>1.0036496350364963</v>
      </c>
    </row>
    <row r="782" spans="1:4" ht="20.100000000000001" customHeight="1">
      <c r="A782" s="184" t="s">
        <v>2294</v>
      </c>
      <c r="B782" s="185">
        <f>SUM(B783:B788)</f>
        <v>4</v>
      </c>
      <c r="C782" s="185">
        <f>SUM(C783:C788)</f>
        <v>4</v>
      </c>
      <c r="D782" s="186">
        <f t="shared" si="12"/>
        <v>1</v>
      </c>
    </row>
    <row r="783" spans="1:4" ht="20.100000000000001" customHeight="1">
      <c r="A783" s="184" t="s">
        <v>2295</v>
      </c>
      <c r="B783" s="185"/>
      <c r="C783" s="185"/>
      <c r="D783" s="186" t="e">
        <f t="shared" si="12"/>
        <v>#DIV/0!</v>
      </c>
    </row>
    <row r="784" spans="1:4" ht="20.100000000000001" customHeight="1">
      <c r="A784" s="184" t="s">
        <v>2296</v>
      </c>
      <c r="B784" s="185"/>
      <c r="C784" s="185"/>
      <c r="D784" s="186" t="e">
        <f t="shared" si="12"/>
        <v>#DIV/0!</v>
      </c>
    </row>
    <row r="785" spans="1:4" ht="20.100000000000001" customHeight="1">
      <c r="A785" s="184" t="s">
        <v>2297</v>
      </c>
      <c r="B785" s="185"/>
      <c r="C785" s="185"/>
      <c r="D785" s="186" t="e">
        <f t="shared" si="12"/>
        <v>#DIV/0!</v>
      </c>
    </row>
    <row r="786" spans="1:4" ht="20.100000000000001" customHeight="1">
      <c r="A786" s="184" t="s">
        <v>2298</v>
      </c>
      <c r="B786" s="185"/>
      <c r="C786" s="185"/>
      <c r="D786" s="186" t="e">
        <f t="shared" si="12"/>
        <v>#DIV/0!</v>
      </c>
    </row>
    <row r="787" spans="1:4" ht="20.100000000000001" customHeight="1">
      <c r="A787" s="184" t="s">
        <v>2299</v>
      </c>
      <c r="B787" s="185">
        <v>4</v>
      </c>
      <c r="C787" s="185">
        <v>4</v>
      </c>
      <c r="D787" s="186">
        <f t="shared" si="12"/>
        <v>1</v>
      </c>
    </row>
    <row r="788" spans="1:4" ht="20.100000000000001" customHeight="1">
      <c r="A788" s="184" t="s">
        <v>2300</v>
      </c>
      <c r="B788" s="185"/>
      <c r="C788" s="185"/>
      <c r="D788" s="186" t="e">
        <f t="shared" si="12"/>
        <v>#DIV/0!</v>
      </c>
    </row>
    <row r="789" spans="1:4" ht="20.100000000000001" customHeight="1">
      <c r="A789" s="184" t="s">
        <v>2301</v>
      </c>
      <c r="B789" s="185">
        <f>SUM(B790:B794)</f>
        <v>0</v>
      </c>
      <c r="C789" s="185">
        <f>SUM(C790:C794)</f>
        <v>0</v>
      </c>
      <c r="D789" s="186" t="e">
        <f t="shared" si="12"/>
        <v>#DIV/0!</v>
      </c>
    </row>
    <row r="790" spans="1:4" ht="20.100000000000001" customHeight="1">
      <c r="A790" s="184" t="s">
        <v>2302</v>
      </c>
      <c r="B790" s="185"/>
      <c r="C790" s="185"/>
      <c r="D790" s="186" t="e">
        <f t="shared" si="12"/>
        <v>#DIV/0!</v>
      </c>
    </row>
    <row r="791" spans="1:4" ht="20.100000000000001" customHeight="1">
      <c r="A791" s="184" t="s">
        <v>2303</v>
      </c>
      <c r="B791" s="185"/>
      <c r="C791" s="185"/>
      <c r="D791" s="186" t="e">
        <f t="shared" si="12"/>
        <v>#DIV/0!</v>
      </c>
    </row>
    <row r="792" spans="1:4" ht="20.100000000000001" customHeight="1">
      <c r="A792" s="184" t="s">
        <v>2304</v>
      </c>
      <c r="B792" s="185"/>
      <c r="C792" s="185"/>
      <c r="D792" s="186" t="e">
        <f t="shared" si="12"/>
        <v>#DIV/0!</v>
      </c>
    </row>
    <row r="793" spans="1:4" ht="20.100000000000001" customHeight="1">
      <c r="A793" s="184" t="s">
        <v>2305</v>
      </c>
      <c r="B793" s="185"/>
      <c r="C793" s="185"/>
      <c r="D793" s="186" t="e">
        <f t="shared" si="12"/>
        <v>#DIV/0!</v>
      </c>
    </row>
    <row r="794" spans="1:4" ht="20.100000000000001" customHeight="1">
      <c r="A794" s="184" t="s">
        <v>2306</v>
      </c>
      <c r="B794" s="185"/>
      <c r="C794" s="185"/>
      <c r="D794" s="186" t="e">
        <f t="shared" si="12"/>
        <v>#DIV/0!</v>
      </c>
    </row>
    <row r="795" spans="1:4" ht="20.100000000000001" customHeight="1">
      <c r="A795" s="184" t="s">
        <v>2307</v>
      </c>
      <c r="B795" s="185">
        <f>SUM(B796:B797)</f>
        <v>0</v>
      </c>
      <c r="C795" s="185">
        <f>SUM(C796:C797)</f>
        <v>0</v>
      </c>
      <c r="D795" s="186" t="e">
        <f t="shared" si="12"/>
        <v>#DIV/0!</v>
      </c>
    </row>
    <row r="796" spans="1:4" ht="20.100000000000001" customHeight="1">
      <c r="A796" s="184" t="s">
        <v>2308</v>
      </c>
      <c r="B796" s="185"/>
      <c r="C796" s="185"/>
      <c r="D796" s="186" t="e">
        <f t="shared" si="12"/>
        <v>#DIV/0!</v>
      </c>
    </row>
    <row r="797" spans="1:4" ht="20.100000000000001" customHeight="1">
      <c r="A797" s="184" t="s">
        <v>2309</v>
      </c>
      <c r="B797" s="185"/>
      <c r="C797" s="185"/>
      <c r="D797" s="186" t="e">
        <f t="shared" si="12"/>
        <v>#DIV/0!</v>
      </c>
    </row>
    <row r="798" spans="1:4" ht="20.100000000000001" customHeight="1">
      <c r="A798" s="184" t="s">
        <v>2310</v>
      </c>
      <c r="B798" s="185">
        <f>SUM(B799:B800)</f>
        <v>0</v>
      </c>
      <c r="C798" s="185">
        <f>SUM(C799:C800)</f>
        <v>0</v>
      </c>
      <c r="D798" s="186" t="e">
        <f t="shared" si="12"/>
        <v>#DIV/0!</v>
      </c>
    </row>
    <row r="799" spans="1:4" ht="20.100000000000001" customHeight="1">
      <c r="A799" s="184" t="s">
        <v>2311</v>
      </c>
      <c r="B799" s="185"/>
      <c r="C799" s="185"/>
      <c r="D799" s="186" t="e">
        <f t="shared" si="12"/>
        <v>#DIV/0!</v>
      </c>
    </row>
    <row r="800" spans="1:4" ht="20.100000000000001" customHeight="1">
      <c r="A800" s="184" t="s">
        <v>2312</v>
      </c>
      <c r="B800" s="185"/>
      <c r="C800" s="185"/>
      <c r="D800" s="186" t="e">
        <f t="shared" si="12"/>
        <v>#DIV/0!</v>
      </c>
    </row>
    <row r="801" spans="1:4" ht="20.100000000000001" customHeight="1">
      <c r="A801" s="184" t="s">
        <v>2313</v>
      </c>
      <c r="B801" s="185"/>
      <c r="C801" s="185"/>
      <c r="D801" s="186" t="e">
        <f t="shared" si="12"/>
        <v>#DIV/0!</v>
      </c>
    </row>
    <row r="802" spans="1:4" ht="20.100000000000001" customHeight="1">
      <c r="A802" s="184" t="s">
        <v>2314</v>
      </c>
      <c r="B802" s="185"/>
      <c r="C802" s="185"/>
      <c r="D802" s="186" t="e">
        <f t="shared" si="12"/>
        <v>#DIV/0!</v>
      </c>
    </row>
    <row r="803" spans="1:4" ht="20.100000000000001" customHeight="1">
      <c r="A803" s="184" t="s">
        <v>2315</v>
      </c>
      <c r="B803" s="185"/>
      <c r="C803" s="185"/>
      <c r="D803" s="186" t="e">
        <f t="shared" si="12"/>
        <v>#DIV/0!</v>
      </c>
    </row>
    <row r="804" spans="1:4" ht="20.100000000000001" customHeight="1">
      <c r="A804" s="184" t="s">
        <v>2316</v>
      </c>
      <c r="B804" s="185"/>
      <c r="C804" s="185"/>
      <c r="D804" s="186" t="e">
        <f t="shared" si="12"/>
        <v>#DIV/0!</v>
      </c>
    </row>
    <row r="805" spans="1:4" ht="20.100000000000001" customHeight="1">
      <c r="A805" s="184" t="s">
        <v>2317</v>
      </c>
      <c r="B805" s="185">
        <f>SUM(B806:B810)</f>
        <v>220</v>
      </c>
      <c r="C805" s="185">
        <f>SUM(C806:C810)</f>
        <v>220</v>
      </c>
      <c r="D805" s="186">
        <f t="shared" si="12"/>
        <v>1</v>
      </c>
    </row>
    <row r="806" spans="1:4" ht="20.100000000000001" customHeight="1">
      <c r="A806" s="184" t="s">
        <v>2318</v>
      </c>
      <c r="B806" s="185"/>
      <c r="C806" s="185"/>
      <c r="D806" s="186" t="e">
        <f t="shared" si="12"/>
        <v>#DIV/0!</v>
      </c>
    </row>
    <row r="807" spans="1:4" ht="20.100000000000001" customHeight="1">
      <c r="A807" s="184" t="s">
        <v>2319</v>
      </c>
      <c r="B807" s="185"/>
      <c r="C807" s="185"/>
      <c r="D807" s="186" t="e">
        <f t="shared" si="12"/>
        <v>#DIV/0!</v>
      </c>
    </row>
    <row r="808" spans="1:4" ht="20.100000000000001" customHeight="1">
      <c r="A808" s="184" t="s">
        <v>2320</v>
      </c>
      <c r="B808" s="185"/>
      <c r="C808" s="185"/>
      <c r="D808" s="186" t="e">
        <f t="shared" si="12"/>
        <v>#DIV/0!</v>
      </c>
    </row>
    <row r="809" spans="1:4" ht="20.100000000000001" customHeight="1">
      <c r="A809" s="184" t="s">
        <v>2321</v>
      </c>
      <c r="B809" s="185"/>
      <c r="C809" s="185"/>
      <c r="D809" s="186" t="e">
        <f t="shared" si="12"/>
        <v>#DIV/0!</v>
      </c>
    </row>
    <row r="810" spans="1:4" ht="20.100000000000001" customHeight="1">
      <c r="A810" s="184" t="s">
        <v>2322</v>
      </c>
      <c r="B810" s="185">
        <v>220</v>
      </c>
      <c r="C810" s="185">
        <v>220</v>
      </c>
      <c r="D810" s="186">
        <f t="shared" si="12"/>
        <v>1</v>
      </c>
    </row>
    <row r="811" spans="1:4" ht="20.100000000000001" customHeight="1">
      <c r="A811" s="184" t="s">
        <v>2323</v>
      </c>
      <c r="B811" s="185"/>
      <c r="C811" s="185"/>
      <c r="D811" s="186" t="e">
        <f t="shared" si="12"/>
        <v>#DIV/0!</v>
      </c>
    </row>
    <row r="812" spans="1:4" ht="20.100000000000001" customHeight="1">
      <c r="A812" s="184" t="s">
        <v>2324</v>
      </c>
      <c r="B812" s="185"/>
      <c r="C812" s="185"/>
      <c r="D812" s="186" t="e">
        <f t="shared" si="12"/>
        <v>#DIV/0!</v>
      </c>
    </row>
    <row r="813" spans="1:4" ht="20.100000000000001" customHeight="1">
      <c r="A813" s="184" t="s">
        <v>2325</v>
      </c>
      <c r="B813" s="185"/>
      <c r="C813" s="185"/>
      <c r="D813" s="186" t="e">
        <f t="shared" si="12"/>
        <v>#DIV/0!</v>
      </c>
    </row>
    <row r="814" spans="1:4" ht="20.100000000000001" customHeight="1">
      <c r="A814" s="184" t="s">
        <v>2326</v>
      </c>
      <c r="B814" s="185"/>
      <c r="C814" s="185"/>
      <c r="D814" s="186" t="e">
        <f t="shared" si="12"/>
        <v>#DIV/0!</v>
      </c>
    </row>
    <row r="815" spans="1:4" ht="20.100000000000001" customHeight="1">
      <c r="A815" s="184" t="s">
        <v>2327</v>
      </c>
      <c r="B815" s="185">
        <f>SUM(B816:B829)</f>
        <v>0</v>
      </c>
      <c r="C815" s="185">
        <f>SUM(C816:C829)</f>
        <v>0</v>
      </c>
      <c r="D815" s="186" t="e">
        <f t="shared" si="12"/>
        <v>#DIV/0!</v>
      </c>
    </row>
    <row r="816" spans="1:4" ht="20.100000000000001" customHeight="1">
      <c r="A816" s="184" t="s">
        <v>1724</v>
      </c>
      <c r="B816" s="185"/>
      <c r="C816" s="185"/>
      <c r="D816" s="186" t="e">
        <f t="shared" si="12"/>
        <v>#DIV/0!</v>
      </c>
    </row>
    <row r="817" spans="1:4" ht="20.100000000000001" customHeight="1">
      <c r="A817" s="184" t="s">
        <v>1725</v>
      </c>
      <c r="B817" s="185"/>
      <c r="C817" s="185"/>
      <c r="D817" s="186" t="e">
        <f t="shared" si="12"/>
        <v>#DIV/0!</v>
      </c>
    </row>
    <row r="818" spans="1:4" ht="20.100000000000001" customHeight="1">
      <c r="A818" s="184" t="s">
        <v>1726</v>
      </c>
      <c r="B818" s="185"/>
      <c r="C818" s="185"/>
      <c r="D818" s="186" t="e">
        <f t="shared" si="12"/>
        <v>#DIV/0!</v>
      </c>
    </row>
    <row r="819" spans="1:4" ht="20.100000000000001" customHeight="1">
      <c r="A819" s="184" t="s">
        <v>2328</v>
      </c>
      <c r="B819" s="185"/>
      <c r="C819" s="185"/>
      <c r="D819" s="186" t="e">
        <f t="shared" si="12"/>
        <v>#DIV/0!</v>
      </c>
    </row>
    <row r="820" spans="1:4" ht="20.100000000000001" customHeight="1">
      <c r="A820" s="184" t="s">
        <v>2329</v>
      </c>
      <c r="B820" s="185"/>
      <c r="C820" s="185"/>
      <c r="D820" s="186" t="e">
        <f t="shared" si="12"/>
        <v>#DIV/0!</v>
      </c>
    </row>
    <row r="821" spans="1:4" ht="20.100000000000001" customHeight="1">
      <c r="A821" s="184" t="s">
        <v>2330</v>
      </c>
      <c r="B821" s="185"/>
      <c r="C821" s="185"/>
      <c r="D821" s="186" t="e">
        <f t="shared" si="12"/>
        <v>#DIV/0!</v>
      </c>
    </row>
    <row r="822" spans="1:4" ht="20.100000000000001" customHeight="1">
      <c r="A822" s="184" t="s">
        <v>2331</v>
      </c>
      <c r="B822" s="185"/>
      <c r="C822" s="185"/>
      <c r="D822" s="186" t="e">
        <f t="shared" si="12"/>
        <v>#DIV/0!</v>
      </c>
    </row>
    <row r="823" spans="1:4" ht="20.100000000000001" customHeight="1">
      <c r="A823" s="184" t="s">
        <v>2332</v>
      </c>
      <c r="B823" s="185"/>
      <c r="C823" s="185"/>
      <c r="D823" s="186" t="e">
        <f t="shared" si="12"/>
        <v>#DIV/0!</v>
      </c>
    </row>
    <row r="824" spans="1:4" ht="20.100000000000001" customHeight="1">
      <c r="A824" s="184" t="s">
        <v>2333</v>
      </c>
      <c r="B824" s="185"/>
      <c r="C824" s="185"/>
      <c r="D824" s="186" t="e">
        <f t="shared" si="12"/>
        <v>#DIV/0!</v>
      </c>
    </row>
    <row r="825" spans="1:4" ht="20.100000000000001" customHeight="1">
      <c r="A825" s="184" t="s">
        <v>2334</v>
      </c>
      <c r="B825" s="185"/>
      <c r="C825" s="185"/>
      <c r="D825" s="186" t="e">
        <f t="shared" si="12"/>
        <v>#DIV/0!</v>
      </c>
    </row>
    <row r="826" spans="1:4" ht="20.100000000000001" customHeight="1">
      <c r="A826" s="184" t="s">
        <v>1765</v>
      </c>
      <c r="B826" s="185"/>
      <c r="C826" s="185"/>
      <c r="D826" s="186" t="e">
        <f t="shared" si="12"/>
        <v>#DIV/0!</v>
      </c>
    </row>
    <row r="827" spans="1:4" ht="20.100000000000001" customHeight="1">
      <c r="A827" s="184" t="s">
        <v>2335</v>
      </c>
      <c r="B827" s="185"/>
      <c r="C827" s="185"/>
      <c r="D827" s="186" t="e">
        <f t="shared" si="12"/>
        <v>#DIV/0!</v>
      </c>
    </row>
    <row r="828" spans="1:4" ht="20.100000000000001" customHeight="1">
      <c r="A828" s="184" t="s">
        <v>1733</v>
      </c>
      <c r="B828" s="185"/>
      <c r="C828" s="185"/>
      <c r="D828" s="186" t="e">
        <f t="shared" si="12"/>
        <v>#DIV/0!</v>
      </c>
    </row>
    <row r="829" spans="1:4" ht="20.100000000000001" customHeight="1">
      <c r="A829" s="184" t="s">
        <v>2336</v>
      </c>
      <c r="B829" s="185"/>
      <c r="C829" s="185"/>
      <c r="D829" s="186" t="e">
        <f t="shared" si="12"/>
        <v>#DIV/0!</v>
      </c>
    </row>
    <row r="830" spans="1:4" ht="20.100000000000001" customHeight="1">
      <c r="A830" s="184" t="s">
        <v>2337</v>
      </c>
      <c r="B830" s="185">
        <v>1131</v>
      </c>
      <c r="C830" s="185">
        <v>1150</v>
      </c>
      <c r="D830" s="186">
        <f t="shared" si="12"/>
        <v>1.0167992926613616</v>
      </c>
    </row>
    <row r="831" spans="1:4" ht="20.100000000000001" customHeight="1">
      <c r="A831" s="184" t="s">
        <v>2338</v>
      </c>
      <c r="B831" s="185">
        <v>1131</v>
      </c>
      <c r="C831" s="185">
        <v>1150</v>
      </c>
      <c r="D831" s="186">
        <f t="shared" si="12"/>
        <v>1.0167992926613616</v>
      </c>
    </row>
    <row r="832" spans="1:4" ht="20.100000000000001" customHeight="1">
      <c r="A832" s="184" t="s">
        <v>2339</v>
      </c>
      <c r="B832" s="185">
        <f>B833+B844+B846+B849+B851+B853</f>
        <v>21516</v>
      </c>
      <c r="C832" s="185">
        <f>C833+C844+C846+C849+C851+C853</f>
        <v>12662</v>
      </c>
      <c r="D832" s="186">
        <f t="shared" si="12"/>
        <v>0.58849228481130322</v>
      </c>
    </row>
    <row r="833" spans="1:4" ht="20.100000000000001" customHeight="1">
      <c r="A833" s="184" t="s">
        <v>2340</v>
      </c>
      <c r="B833" s="185">
        <f>SUM(B834:B843)</f>
        <v>4965</v>
      </c>
      <c r="C833" s="185">
        <f>SUM(C834:C843)</f>
        <v>5072</v>
      </c>
      <c r="D833" s="186">
        <f t="shared" si="12"/>
        <v>1.0215508559919435</v>
      </c>
    </row>
    <row r="834" spans="1:4" ht="20.100000000000001" customHeight="1">
      <c r="A834" s="184" t="s">
        <v>1724</v>
      </c>
      <c r="B834" s="185">
        <v>506</v>
      </c>
      <c r="C834" s="185">
        <v>520</v>
      </c>
      <c r="D834" s="186">
        <f t="shared" si="12"/>
        <v>1.0276679841897234</v>
      </c>
    </row>
    <row r="835" spans="1:4" ht="20.100000000000001" customHeight="1">
      <c r="A835" s="184" t="s">
        <v>1725</v>
      </c>
      <c r="B835" s="185">
        <v>2</v>
      </c>
      <c r="C835" s="185">
        <v>2</v>
      </c>
      <c r="D835" s="186">
        <f t="shared" si="12"/>
        <v>1</v>
      </c>
    </row>
    <row r="836" spans="1:4" ht="20.100000000000001" customHeight="1">
      <c r="A836" s="184" t="s">
        <v>1726</v>
      </c>
      <c r="B836" s="185"/>
      <c r="C836" s="185"/>
      <c r="D836" s="186" t="e">
        <f t="shared" si="12"/>
        <v>#DIV/0!</v>
      </c>
    </row>
    <row r="837" spans="1:4" ht="20.100000000000001" customHeight="1">
      <c r="A837" s="184" t="s">
        <v>2341</v>
      </c>
      <c r="B837" s="185">
        <v>313</v>
      </c>
      <c r="C837" s="185">
        <v>350</v>
      </c>
      <c r="D837" s="186">
        <f t="shared" si="12"/>
        <v>1.1182108626198084</v>
      </c>
    </row>
    <row r="838" spans="1:4" ht="20.100000000000001" customHeight="1">
      <c r="A838" s="184" t="s">
        <v>2342</v>
      </c>
      <c r="B838" s="185"/>
      <c r="C838" s="185"/>
      <c r="D838" s="186" t="e">
        <f t="shared" ref="D838:D901" si="13">C838/B838</f>
        <v>#DIV/0!</v>
      </c>
    </row>
    <row r="839" spans="1:4" ht="20.100000000000001" customHeight="1">
      <c r="A839" s="184" t="s">
        <v>2343</v>
      </c>
      <c r="B839" s="185"/>
      <c r="C839" s="185"/>
      <c r="D839" s="186" t="e">
        <f t="shared" si="13"/>
        <v>#DIV/0!</v>
      </c>
    </row>
    <row r="840" spans="1:4" ht="20.100000000000001" customHeight="1">
      <c r="A840" s="184" t="s">
        <v>2344</v>
      </c>
      <c r="B840" s="185"/>
      <c r="C840" s="185"/>
      <c r="D840" s="186" t="e">
        <f t="shared" si="13"/>
        <v>#DIV/0!</v>
      </c>
    </row>
    <row r="841" spans="1:4" ht="20.100000000000001" customHeight="1">
      <c r="A841" s="184" t="s">
        <v>2345</v>
      </c>
      <c r="B841" s="185"/>
      <c r="C841" s="185"/>
      <c r="D841" s="186" t="e">
        <f t="shared" si="13"/>
        <v>#DIV/0!</v>
      </c>
    </row>
    <row r="842" spans="1:4" ht="20.100000000000001" customHeight="1">
      <c r="A842" s="184" t="s">
        <v>2346</v>
      </c>
      <c r="B842" s="185"/>
      <c r="C842" s="185"/>
      <c r="D842" s="186" t="e">
        <f t="shared" si="13"/>
        <v>#DIV/0!</v>
      </c>
    </row>
    <row r="843" spans="1:4" ht="20.100000000000001" customHeight="1">
      <c r="A843" s="184" t="s">
        <v>2347</v>
      </c>
      <c r="B843" s="185">
        <v>4144</v>
      </c>
      <c r="C843" s="185">
        <v>4200</v>
      </c>
      <c r="D843" s="186">
        <f t="shared" si="13"/>
        <v>1.0135135135135136</v>
      </c>
    </row>
    <row r="844" spans="1:4" ht="20.100000000000001" customHeight="1">
      <c r="A844" s="184" t="s">
        <v>2348</v>
      </c>
      <c r="B844" s="185">
        <v>578</v>
      </c>
      <c r="C844" s="185">
        <v>600</v>
      </c>
      <c r="D844" s="186">
        <f t="shared" si="13"/>
        <v>1.0380622837370241</v>
      </c>
    </row>
    <row r="845" spans="1:4" ht="20.100000000000001" customHeight="1">
      <c r="A845" s="184" t="s">
        <v>2349</v>
      </c>
      <c r="B845" s="185">
        <v>578</v>
      </c>
      <c r="C845" s="185">
        <v>600</v>
      </c>
      <c r="D845" s="186">
        <f t="shared" si="13"/>
        <v>1.0380622837370241</v>
      </c>
    </row>
    <row r="846" spans="1:4" ht="20.100000000000001" customHeight="1">
      <c r="A846" s="184" t="s">
        <v>2350</v>
      </c>
      <c r="B846" s="185">
        <f>SUM(B847:B848)</f>
        <v>1410</v>
      </c>
      <c r="C846" s="185">
        <f>SUM(C847:C848)</f>
        <v>1440</v>
      </c>
      <c r="D846" s="186">
        <f t="shared" si="13"/>
        <v>1.0212765957446808</v>
      </c>
    </row>
    <row r="847" spans="1:4" ht="20.100000000000001" customHeight="1">
      <c r="A847" s="184" t="s">
        <v>2351</v>
      </c>
      <c r="B847" s="185">
        <v>36</v>
      </c>
      <c r="C847" s="185">
        <v>40</v>
      </c>
      <c r="D847" s="186">
        <f t="shared" si="13"/>
        <v>1.1111111111111112</v>
      </c>
    </row>
    <row r="848" spans="1:4" ht="20.100000000000001" customHeight="1">
      <c r="A848" s="184" t="s">
        <v>2352</v>
      </c>
      <c r="B848" s="185">
        <v>1374</v>
      </c>
      <c r="C848" s="185">
        <v>1400</v>
      </c>
      <c r="D848" s="186">
        <f t="shared" si="13"/>
        <v>1.0189228529839884</v>
      </c>
    </row>
    <row r="849" spans="1:4" ht="20.100000000000001" customHeight="1">
      <c r="A849" s="184" t="s">
        <v>2353</v>
      </c>
      <c r="B849" s="185"/>
      <c r="C849" s="185"/>
      <c r="D849" s="186" t="e">
        <f t="shared" si="13"/>
        <v>#DIV/0!</v>
      </c>
    </row>
    <row r="850" spans="1:4" ht="20.100000000000001" customHeight="1">
      <c r="A850" s="184" t="s">
        <v>2354</v>
      </c>
      <c r="B850" s="185"/>
      <c r="C850" s="185"/>
      <c r="D850" s="186" t="e">
        <f t="shared" si="13"/>
        <v>#DIV/0!</v>
      </c>
    </row>
    <row r="851" spans="1:4" ht="20.100000000000001" customHeight="1">
      <c r="A851" s="184" t="s">
        <v>2355</v>
      </c>
      <c r="B851" s="185">
        <f>B852</f>
        <v>538</v>
      </c>
      <c r="C851" s="185">
        <f>C852</f>
        <v>550</v>
      </c>
      <c r="D851" s="186">
        <f t="shared" si="13"/>
        <v>1.0223048327137547</v>
      </c>
    </row>
    <row r="852" spans="1:4" ht="20.100000000000001" customHeight="1">
      <c r="A852" s="184" t="s">
        <v>2356</v>
      </c>
      <c r="B852" s="185">
        <v>538</v>
      </c>
      <c r="C852" s="185">
        <v>550</v>
      </c>
      <c r="D852" s="186">
        <f t="shared" si="13"/>
        <v>1.0223048327137547</v>
      </c>
    </row>
    <row r="853" spans="1:4" ht="20.100000000000001" customHeight="1">
      <c r="A853" s="184" t="s">
        <v>2357</v>
      </c>
      <c r="B853" s="185">
        <f>B854</f>
        <v>14025</v>
      </c>
      <c r="C853" s="185">
        <f>C854</f>
        <v>5000</v>
      </c>
      <c r="D853" s="186">
        <f t="shared" si="13"/>
        <v>0.35650623885918004</v>
      </c>
    </row>
    <row r="854" spans="1:4" ht="20.100000000000001" customHeight="1">
      <c r="A854" s="184" t="s">
        <v>2358</v>
      </c>
      <c r="B854" s="185">
        <v>14025</v>
      </c>
      <c r="C854" s="185">
        <v>5000</v>
      </c>
      <c r="D854" s="186">
        <f t="shared" si="13"/>
        <v>0.35650623885918004</v>
      </c>
    </row>
    <row r="855" spans="1:4" ht="20.100000000000001" customHeight="1">
      <c r="A855" s="184" t="s">
        <v>2359</v>
      </c>
      <c r="B855" s="185">
        <f>B856+B881+B906+B932+B943+B954+B960+B967+B974+B977</f>
        <v>61242</v>
      </c>
      <c r="C855" s="185">
        <f>C856+C881+C906+C932+C943+C954+C960+C967+C974+C977</f>
        <v>54706</v>
      </c>
      <c r="D855" s="186">
        <f t="shared" si="13"/>
        <v>0.89327585643839191</v>
      </c>
    </row>
    <row r="856" spans="1:4" ht="20.100000000000001" customHeight="1">
      <c r="A856" s="184" t="s">
        <v>2360</v>
      </c>
      <c r="B856" s="185">
        <f>SUM(B857:B880)</f>
        <v>14954</v>
      </c>
      <c r="C856" s="185">
        <f>SUM(C857:C880)</f>
        <v>14798</v>
      </c>
      <c r="D856" s="186">
        <f t="shared" si="13"/>
        <v>0.98956800855958271</v>
      </c>
    </row>
    <row r="857" spans="1:4" ht="20.100000000000001" customHeight="1">
      <c r="A857" s="184" t="s">
        <v>1724</v>
      </c>
      <c r="B857" s="185">
        <v>640</v>
      </c>
      <c r="C857" s="185">
        <v>660</v>
      </c>
      <c r="D857" s="186">
        <f t="shared" si="13"/>
        <v>1.03125</v>
      </c>
    </row>
    <row r="858" spans="1:4" ht="20.100000000000001" customHeight="1">
      <c r="A858" s="184" t="s">
        <v>1725</v>
      </c>
      <c r="B858" s="185">
        <v>10</v>
      </c>
      <c r="C858" s="185">
        <v>10</v>
      </c>
      <c r="D858" s="186">
        <f t="shared" si="13"/>
        <v>1</v>
      </c>
    </row>
    <row r="859" spans="1:4" ht="20.100000000000001" customHeight="1">
      <c r="A859" s="184" t="s">
        <v>1726</v>
      </c>
      <c r="B859" s="185"/>
      <c r="C859" s="185"/>
      <c r="D859" s="186" t="e">
        <f t="shared" si="13"/>
        <v>#DIV/0!</v>
      </c>
    </row>
    <row r="860" spans="1:4" ht="20.100000000000001" customHeight="1">
      <c r="A860" s="184" t="s">
        <v>1733</v>
      </c>
      <c r="B860" s="185">
        <v>187</v>
      </c>
      <c r="C860" s="185">
        <v>190</v>
      </c>
      <c r="D860" s="186">
        <f t="shared" si="13"/>
        <v>1.0160427807486632</v>
      </c>
    </row>
    <row r="861" spans="1:4" ht="20.100000000000001" customHeight="1">
      <c r="A861" s="184" t="s">
        <v>2361</v>
      </c>
      <c r="B861" s="185">
        <v>21</v>
      </c>
      <c r="C861" s="185">
        <v>25</v>
      </c>
      <c r="D861" s="186">
        <f t="shared" si="13"/>
        <v>1.1904761904761905</v>
      </c>
    </row>
    <row r="862" spans="1:4" ht="20.100000000000001" customHeight="1">
      <c r="A862" s="184" t="s">
        <v>2362</v>
      </c>
      <c r="B862" s="185">
        <v>334</v>
      </c>
      <c r="C862" s="185">
        <v>350</v>
      </c>
      <c r="D862" s="186">
        <f t="shared" si="13"/>
        <v>1.0479041916167664</v>
      </c>
    </row>
    <row r="863" spans="1:4" ht="20.100000000000001" customHeight="1">
      <c r="A863" s="184" t="s">
        <v>2363</v>
      </c>
      <c r="B863" s="185">
        <v>216</v>
      </c>
      <c r="C863" s="185">
        <v>220</v>
      </c>
      <c r="D863" s="186">
        <f t="shared" si="13"/>
        <v>1.0185185185185186</v>
      </c>
    </row>
    <row r="864" spans="1:4" ht="20.100000000000001" customHeight="1">
      <c r="A864" s="184" t="s">
        <v>2364</v>
      </c>
      <c r="B864" s="185">
        <v>225</v>
      </c>
      <c r="C864" s="185">
        <v>240</v>
      </c>
      <c r="D864" s="186">
        <f t="shared" si="13"/>
        <v>1.0666666666666667</v>
      </c>
    </row>
    <row r="865" spans="1:4" ht="20.100000000000001" customHeight="1">
      <c r="A865" s="184" t="s">
        <v>2365</v>
      </c>
      <c r="B865" s="185">
        <v>35</v>
      </c>
      <c r="C865" s="185">
        <v>40</v>
      </c>
      <c r="D865" s="186">
        <f t="shared" si="13"/>
        <v>1.1428571428571428</v>
      </c>
    </row>
    <row r="866" spans="1:4" ht="20.100000000000001" customHeight="1">
      <c r="A866" s="184" t="s">
        <v>2366</v>
      </c>
      <c r="B866" s="185"/>
      <c r="C866" s="185"/>
      <c r="D866" s="186" t="e">
        <f t="shared" si="13"/>
        <v>#DIV/0!</v>
      </c>
    </row>
    <row r="867" spans="1:4" ht="20.100000000000001" customHeight="1">
      <c r="A867" s="184" t="s">
        <v>2367</v>
      </c>
      <c r="B867" s="185"/>
      <c r="C867" s="185"/>
      <c r="D867" s="186" t="e">
        <f t="shared" si="13"/>
        <v>#DIV/0!</v>
      </c>
    </row>
    <row r="868" spans="1:4" ht="20.100000000000001" customHeight="1">
      <c r="A868" s="184" t="s">
        <v>2368</v>
      </c>
      <c r="B868" s="185"/>
      <c r="C868" s="185"/>
      <c r="D868" s="186" t="e">
        <f t="shared" si="13"/>
        <v>#DIV/0!</v>
      </c>
    </row>
    <row r="869" spans="1:4" ht="20.100000000000001" customHeight="1">
      <c r="A869" s="184" t="s">
        <v>2369</v>
      </c>
      <c r="B869" s="185">
        <v>40</v>
      </c>
      <c r="C869" s="185">
        <v>45</v>
      </c>
      <c r="D869" s="186">
        <f t="shared" si="13"/>
        <v>1.125</v>
      </c>
    </row>
    <row r="870" spans="1:4" ht="20.100000000000001" customHeight="1">
      <c r="A870" s="184" t="s">
        <v>2370</v>
      </c>
      <c r="B870" s="185"/>
      <c r="C870" s="185"/>
      <c r="D870" s="186" t="e">
        <f t="shared" si="13"/>
        <v>#DIV/0!</v>
      </c>
    </row>
    <row r="871" spans="1:4" ht="20.100000000000001" customHeight="1">
      <c r="A871" s="184" t="s">
        <v>2371</v>
      </c>
      <c r="B871" s="185"/>
      <c r="C871" s="185"/>
      <c r="D871" s="186" t="e">
        <f t="shared" si="13"/>
        <v>#DIV/0!</v>
      </c>
    </row>
    <row r="872" spans="1:4" ht="20.100000000000001" customHeight="1">
      <c r="A872" s="184" t="s">
        <v>2372</v>
      </c>
      <c r="B872" s="185">
        <v>590</v>
      </c>
      <c r="C872" s="185">
        <v>600</v>
      </c>
      <c r="D872" s="186">
        <f t="shared" si="13"/>
        <v>1.0169491525423728</v>
      </c>
    </row>
    <row r="873" spans="1:4" ht="20.100000000000001" customHeight="1">
      <c r="A873" s="184" t="s">
        <v>2373</v>
      </c>
      <c r="B873" s="185">
        <v>311</v>
      </c>
      <c r="C873" s="185">
        <v>320</v>
      </c>
      <c r="D873" s="186">
        <f t="shared" si="13"/>
        <v>1.0289389067524115</v>
      </c>
    </row>
    <row r="874" spans="1:4" ht="20.100000000000001" customHeight="1">
      <c r="A874" s="184" t="s">
        <v>2374</v>
      </c>
      <c r="B874" s="185">
        <v>200</v>
      </c>
      <c r="C874" s="185">
        <v>210</v>
      </c>
      <c r="D874" s="186">
        <f t="shared" si="13"/>
        <v>1.05</v>
      </c>
    </row>
    <row r="875" spans="1:4" ht="20.100000000000001" customHeight="1">
      <c r="A875" s="184" t="s">
        <v>2375</v>
      </c>
      <c r="B875" s="185">
        <v>548</v>
      </c>
      <c r="C875" s="185">
        <v>550</v>
      </c>
      <c r="D875" s="186">
        <f t="shared" si="13"/>
        <v>1.0036496350364963</v>
      </c>
    </row>
    <row r="876" spans="1:4" ht="20.100000000000001" customHeight="1">
      <c r="A876" s="184" t="s">
        <v>2376</v>
      </c>
      <c r="B876" s="185">
        <v>5112</v>
      </c>
      <c r="C876" s="185">
        <v>5200</v>
      </c>
      <c r="D876" s="186">
        <f t="shared" si="13"/>
        <v>1.0172143974960877</v>
      </c>
    </row>
    <row r="877" spans="1:4" ht="20.100000000000001" customHeight="1">
      <c r="A877" s="184" t="s">
        <v>2377</v>
      </c>
      <c r="B877" s="185"/>
      <c r="C877" s="185"/>
      <c r="D877" s="186" t="e">
        <f t="shared" si="13"/>
        <v>#DIV/0!</v>
      </c>
    </row>
    <row r="878" spans="1:4" ht="20.100000000000001" customHeight="1">
      <c r="A878" s="184" t="s">
        <v>2378</v>
      </c>
      <c r="B878" s="185"/>
      <c r="C878" s="185"/>
      <c r="D878" s="186" t="e">
        <f t="shared" si="13"/>
        <v>#DIV/0!</v>
      </c>
    </row>
    <row r="879" spans="1:4" ht="20.100000000000001" customHeight="1">
      <c r="A879" s="184" t="s">
        <v>2379</v>
      </c>
      <c r="B879" s="185">
        <v>3</v>
      </c>
      <c r="C879" s="185">
        <v>3</v>
      </c>
      <c r="D879" s="186">
        <f t="shared" si="13"/>
        <v>1</v>
      </c>
    </row>
    <row r="880" spans="1:4" ht="20.100000000000001" customHeight="1">
      <c r="A880" s="184" t="s">
        <v>2380</v>
      </c>
      <c r="B880" s="185">
        <v>6482</v>
      </c>
      <c r="C880" s="185">
        <v>6135</v>
      </c>
      <c r="D880" s="186">
        <f t="shared" si="13"/>
        <v>0.9464671397716754</v>
      </c>
    </row>
    <row r="881" spans="1:4" ht="20.100000000000001" customHeight="1">
      <c r="A881" s="184" t="s">
        <v>2381</v>
      </c>
      <c r="B881" s="185">
        <f>SUM(B882:B905)</f>
        <v>1159</v>
      </c>
      <c r="C881" s="185">
        <f>SUM(C882:C905)</f>
        <v>1277</v>
      </c>
      <c r="D881" s="186">
        <f t="shared" si="13"/>
        <v>1.1018119068162209</v>
      </c>
    </row>
    <row r="882" spans="1:4" ht="20.100000000000001" customHeight="1">
      <c r="A882" s="184" t="s">
        <v>1724</v>
      </c>
      <c r="B882" s="185">
        <v>199</v>
      </c>
      <c r="C882" s="185">
        <v>215</v>
      </c>
      <c r="D882" s="186">
        <f t="shared" si="13"/>
        <v>1.0804020100502512</v>
      </c>
    </row>
    <row r="883" spans="1:4" ht="20.100000000000001" customHeight="1">
      <c r="A883" s="184" t="s">
        <v>1725</v>
      </c>
      <c r="B883" s="185">
        <v>15</v>
      </c>
      <c r="C883" s="185">
        <v>20</v>
      </c>
      <c r="D883" s="186">
        <f t="shared" si="13"/>
        <v>1.3333333333333333</v>
      </c>
    </row>
    <row r="884" spans="1:4" ht="20.100000000000001" customHeight="1">
      <c r="A884" s="184" t="s">
        <v>1726</v>
      </c>
      <c r="B884" s="185"/>
      <c r="C884" s="185"/>
      <c r="D884" s="186" t="e">
        <f t="shared" si="13"/>
        <v>#DIV/0!</v>
      </c>
    </row>
    <row r="885" spans="1:4" ht="20.100000000000001" customHeight="1">
      <c r="A885" s="184" t="s">
        <v>2382</v>
      </c>
      <c r="B885" s="185">
        <v>15</v>
      </c>
      <c r="C885" s="185">
        <v>20</v>
      </c>
      <c r="D885" s="186">
        <f t="shared" si="13"/>
        <v>1.3333333333333333</v>
      </c>
    </row>
    <row r="886" spans="1:4" ht="20.100000000000001" customHeight="1">
      <c r="A886" s="184" t="s">
        <v>2383</v>
      </c>
      <c r="B886" s="185">
        <v>299</v>
      </c>
      <c r="C886" s="185">
        <v>350</v>
      </c>
      <c r="D886" s="186">
        <f t="shared" si="13"/>
        <v>1.1705685618729098</v>
      </c>
    </row>
    <row r="887" spans="1:4" ht="20.100000000000001" customHeight="1">
      <c r="A887" s="184" t="s">
        <v>2384</v>
      </c>
      <c r="B887" s="185"/>
      <c r="C887" s="185"/>
      <c r="D887" s="186" t="e">
        <f t="shared" si="13"/>
        <v>#DIV/0!</v>
      </c>
    </row>
    <row r="888" spans="1:4" ht="20.100000000000001" customHeight="1">
      <c r="A888" s="184" t="s">
        <v>2385</v>
      </c>
      <c r="B888" s="185">
        <v>10</v>
      </c>
      <c r="C888" s="185">
        <v>12</v>
      </c>
      <c r="D888" s="186">
        <f t="shared" si="13"/>
        <v>1.2</v>
      </c>
    </row>
    <row r="889" spans="1:4" ht="20.100000000000001" customHeight="1">
      <c r="A889" s="184" t="s">
        <v>2386</v>
      </c>
      <c r="B889" s="185">
        <v>15</v>
      </c>
      <c r="C889" s="185">
        <v>20</v>
      </c>
      <c r="D889" s="186">
        <f t="shared" si="13"/>
        <v>1.3333333333333333</v>
      </c>
    </row>
    <row r="890" spans="1:4" ht="20.100000000000001" customHeight="1">
      <c r="A890" s="184" t="s">
        <v>2387</v>
      </c>
      <c r="B890" s="185"/>
      <c r="C890" s="185"/>
      <c r="D890" s="186" t="e">
        <f t="shared" si="13"/>
        <v>#DIV/0!</v>
      </c>
    </row>
    <row r="891" spans="1:4" ht="20.100000000000001" customHeight="1">
      <c r="A891" s="184" t="s">
        <v>2388</v>
      </c>
      <c r="B891" s="185"/>
      <c r="C891" s="185"/>
      <c r="D891" s="186" t="e">
        <f t="shared" si="13"/>
        <v>#DIV/0!</v>
      </c>
    </row>
    <row r="892" spans="1:4" ht="20.100000000000001" customHeight="1">
      <c r="A892" s="184" t="s">
        <v>2389</v>
      </c>
      <c r="B892" s="185"/>
      <c r="C892" s="185"/>
      <c r="D892" s="186" t="e">
        <f t="shared" si="13"/>
        <v>#DIV/0!</v>
      </c>
    </row>
    <row r="893" spans="1:4" ht="20.100000000000001" customHeight="1">
      <c r="A893" s="184" t="s">
        <v>2390</v>
      </c>
      <c r="B893" s="185">
        <v>15</v>
      </c>
      <c r="C893" s="185">
        <v>20</v>
      </c>
      <c r="D893" s="186">
        <f t="shared" si="13"/>
        <v>1.3333333333333333</v>
      </c>
    </row>
    <row r="894" spans="1:4" ht="20.100000000000001" customHeight="1">
      <c r="A894" s="184" t="s">
        <v>2391</v>
      </c>
      <c r="B894" s="185"/>
      <c r="C894" s="185"/>
      <c r="D894" s="186" t="e">
        <f t="shared" si="13"/>
        <v>#DIV/0!</v>
      </c>
    </row>
    <row r="895" spans="1:4" ht="20.100000000000001" customHeight="1">
      <c r="A895" s="184" t="s">
        <v>2392</v>
      </c>
      <c r="B895" s="185"/>
      <c r="C895" s="185"/>
      <c r="D895" s="186" t="e">
        <f t="shared" si="13"/>
        <v>#DIV/0!</v>
      </c>
    </row>
    <row r="896" spans="1:4" ht="20.100000000000001" customHeight="1">
      <c r="A896" s="184" t="s">
        <v>2393</v>
      </c>
      <c r="B896" s="185"/>
      <c r="C896" s="185"/>
      <c r="D896" s="186" t="e">
        <f t="shared" si="13"/>
        <v>#DIV/0!</v>
      </c>
    </row>
    <row r="897" spans="1:4" ht="20.100000000000001" customHeight="1">
      <c r="A897" s="184" t="s">
        <v>2394</v>
      </c>
      <c r="B897" s="185"/>
      <c r="C897" s="185"/>
      <c r="D897" s="186" t="e">
        <f t="shared" si="13"/>
        <v>#DIV/0!</v>
      </c>
    </row>
    <row r="898" spans="1:4" ht="20.100000000000001" customHeight="1">
      <c r="A898" s="184" t="s">
        <v>2395</v>
      </c>
      <c r="B898" s="185">
        <v>10</v>
      </c>
      <c r="C898" s="185">
        <v>10</v>
      </c>
      <c r="D898" s="186">
        <f t="shared" si="13"/>
        <v>1</v>
      </c>
    </row>
    <row r="899" spans="1:4" ht="20.100000000000001" customHeight="1">
      <c r="A899" s="184" t="s">
        <v>2396</v>
      </c>
      <c r="B899" s="185"/>
      <c r="C899" s="185"/>
      <c r="D899" s="186" t="e">
        <f t="shared" si="13"/>
        <v>#DIV/0!</v>
      </c>
    </row>
    <row r="900" spans="1:4" ht="20.100000000000001" customHeight="1">
      <c r="A900" s="184" t="s">
        <v>2397</v>
      </c>
      <c r="B900" s="185"/>
      <c r="C900" s="185"/>
      <c r="D900" s="186" t="e">
        <f t="shared" si="13"/>
        <v>#DIV/0!</v>
      </c>
    </row>
    <row r="901" spans="1:4" ht="20.100000000000001" customHeight="1">
      <c r="A901" s="184" t="s">
        <v>2398</v>
      </c>
      <c r="B901" s="185">
        <v>10</v>
      </c>
      <c r="C901" s="185">
        <v>10</v>
      </c>
      <c r="D901" s="186">
        <f t="shared" si="13"/>
        <v>1</v>
      </c>
    </row>
    <row r="902" spans="1:4" ht="20.100000000000001" customHeight="1">
      <c r="A902" s="184" t="s">
        <v>2399</v>
      </c>
      <c r="B902" s="185"/>
      <c r="C902" s="185"/>
      <c r="D902" s="186" t="e">
        <f t="shared" ref="D902:D965" si="14">C902/B902</f>
        <v>#DIV/0!</v>
      </c>
    </row>
    <row r="903" spans="1:4" ht="20.100000000000001" customHeight="1">
      <c r="A903" s="184" t="s">
        <v>2400</v>
      </c>
      <c r="B903" s="185"/>
      <c r="C903" s="185"/>
      <c r="D903" s="186" t="e">
        <f t="shared" si="14"/>
        <v>#DIV/0!</v>
      </c>
    </row>
    <row r="904" spans="1:4" ht="20.100000000000001" customHeight="1">
      <c r="A904" s="184" t="s">
        <v>2401</v>
      </c>
      <c r="B904" s="185"/>
      <c r="C904" s="185"/>
      <c r="D904" s="186" t="e">
        <f t="shared" si="14"/>
        <v>#DIV/0!</v>
      </c>
    </row>
    <row r="905" spans="1:4" ht="20.100000000000001" customHeight="1">
      <c r="A905" s="184" t="s">
        <v>2402</v>
      </c>
      <c r="B905" s="185">
        <v>571</v>
      </c>
      <c r="C905" s="185">
        <v>600</v>
      </c>
      <c r="D905" s="186">
        <f t="shared" si="14"/>
        <v>1.0507880910683012</v>
      </c>
    </row>
    <row r="906" spans="1:4" ht="20.100000000000001" customHeight="1">
      <c r="A906" s="184" t="s">
        <v>2403</v>
      </c>
      <c r="B906" s="185">
        <f>SUM(B907:B931)</f>
        <v>36168</v>
      </c>
      <c r="C906" s="185">
        <f>SUM(C907:C931)</f>
        <v>29484</v>
      </c>
      <c r="D906" s="186">
        <f t="shared" si="14"/>
        <v>0.81519575315195758</v>
      </c>
    </row>
    <row r="907" spans="1:4" ht="20.100000000000001" customHeight="1">
      <c r="A907" s="184" t="s">
        <v>1724</v>
      </c>
      <c r="B907" s="185">
        <v>920</v>
      </c>
      <c r="C907" s="185">
        <v>950</v>
      </c>
      <c r="D907" s="186">
        <f t="shared" si="14"/>
        <v>1.0326086956521738</v>
      </c>
    </row>
    <row r="908" spans="1:4" ht="20.100000000000001" customHeight="1">
      <c r="A908" s="184" t="s">
        <v>1725</v>
      </c>
      <c r="B908" s="185"/>
      <c r="C908" s="185"/>
      <c r="D908" s="186" t="e">
        <f t="shared" si="14"/>
        <v>#DIV/0!</v>
      </c>
    </row>
    <row r="909" spans="1:4" ht="20.100000000000001" customHeight="1">
      <c r="A909" s="184" t="s">
        <v>1726</v>
      </c>
      <c r="B909" s="185">
        <v>1</v>
      </c>
      <c r="C909" s="185">
        <v>1</v>
      </c>
      <c r="D909" s="186">
        <f t="shared" si="14"/>
        <v>1</v>
      </c>
    </row>
    <row r="910" spans="1:4" ht="20.100000000000001" customHeight="1">
      <c r="A910" s="184" t="s">
        <v>2404</v>
      </c>
      <c r="B910" s="185">
        <v>843</v>
      </c>
      <c r="C910" s="185">
        <v>900</v>
      </c>
      <c r="D910" s="186">
        <f t="shared" si="14"/>
        <v>1.0676156583629892</v>
      </c>
    </row>
    <row r="911" spans="1:4" ht="20.100000000000001" customHeight="1">
      <c r="A911" s="184" t="s">
        <v>2405</v>
      </c>
      <c r="B911" s="185">
        <v>26227</v>
      </c>
      <c r="C911" s="185">
        <v>20000</v>
      </c>
      <c r="D911" s="186">
        <f t="shared" si="14"/>
        <v>0.76257292103557406</v>
      </c>
    </row>
    <row r="912" spans="1:4" ht="20.100000000000001" customHeight="1">
      <c r="A912" s="184" t="s">
        <v>2406</v>
      </c>
      <c r="B912" s="185">
        <v>308</v>
      </c>
      <c r="C912" s="185">
        <v>320</v>
      </c>
      <c r="D912" s="186">
        <f t="shared" si="14"/>
        <v>1.0389610389610389</v>
      </c>
    </row>
    <row r="913" spans="1:4" ht="20.100000000000001" customHeight="1">
      <c r="A913" s="184" t="s">
        <v>2407</v>
      </c>
      <c r="B913" s="185"/>
      <c r="C913" s="185"/>
      <c r="D913" s="186" t="e">
        <f t="shared" si="14"/>
        <v>#DIV/0!</v>
      </c>
    </row>
    <row r="914" spans="1:4" ht="20.100000000000001" customHeight="1">
      <c r="A914" s="184" t="s">
        <v>2408</v>
      </c>
      <c r="B914" s="185">
        <v>170</v>
      </c>
      <c r="C914" s="185">
        <v>180</v>
      </c>
      <c r="D914" s="186">
        <f t="shared" si="14"/>
        <v>1.0588235294117647</v>
      </c>
    </row>
    <row r="915" spans="1:4" ht="20.100000000000001" customHeight="1">
      <c r="A915" s="184" t="s">
        <v>2409</v>
      </c>
      <c r="B915" s="185"/>
      <c r="C915" s="185"/>
      <c r="D915" s="186" t="e">
        <f t="shared" si="14"/>
        <v>#DIV/0!</v>
      </c>
    </row>
    <row r="916" spans="1:4" ht="20.100000000000001" customHeight="1">
      <c r="A916" s="184" t="s">
        <v>2410</v>
      </c>
      <c r="B916" s="185"/>
      <c r="C916" s="185"/>
      <c r="D916" s="186" t="e">
        <f t="shared" si="14"/>
        <v>#DIV/0!</v>
      </c>
    </row>
    <row r="917" spans="1:4" ht="20.100000000000001" customHeight="1">
      <c r="A917" s="184" t="s">
        <v>2411</v>
      </c>
      <c r="B917" s="185"/>
      <c r="C917" s="185"/>
      <c r="D917" s="186" t="e">
        <f t="shared" si="14"/>
        <v>#DIV/0!</v>
      </c>
    </row>
    <row r="918" spans="1:4" ht="20.100000000000001" customHeight="1">
      <c r="A918" s="184" t="s">
        <v>2412</v>
      </c>
      <c r="B918" s="185"/>
      <c r="C918" s="185"/>
      <c r="D918" s="186" t="e">
        <f t="shared" si="14"/>
        <v>#DIV/0!</v>
      </c>
    </row>
    <row r="919" spans="1:4" ht="20.100000000000001" customHeight="1">
      <c r="A919" s="184" t="s">
        <v>2413</v>
      </c>
      <c r="B919" s="185"/>
      <c r="C919" s="185"/>
      <c r="D919" s="186" t="e">
        <f t="shared" si="14"/>
        <v>#DIV/0!</v>
      </c>
    </row>
    <row r="920" spans="1:4" ht="20.100000000000001" customHeight="1">
      <c r="A920" s="184" t="s">
        <v>2414</v>
      </c>
      <c r="B920" s="185">
        <v>951</v>
      </c>
      <c r="C920" s="185">
        <v>1000</v>
      </c>
      <c r="D920" s="186">
        <f t="shared" si="14"/>
        <v>1.0515247108307044</v>
      </c>
    </row>
    <row r="921" spans="1:4" ht="20.100000000000001" customHeight="1">
      <c r="A921" s="184" t="s">
        <v>2415</v>
      </c>
      <c r="B921" s="185"/>
      <c r="C921" s="185"/>
      <c r="D921" s="186" t="e">
        <f t="shared" si="14"/>
        <v>#DIV/0!</v>
      </c>
    </row>
    <row r="922" spans="1:4" ht="20.100000000000001" customHeight="1">
      <c r="A922" s="184" t="s">
        <v>2416</v>
      </c>
      <c r="B922" s="185">
        <v>5417</v>
      </c>
      <c r="C922" s="185">
        <v>4733</v>
      </c>
      <c r="D922" s="186">
        <f t="shared" si="14"/>
        <v>0.87373084733247186</v>
      </c>
    </row>
    <row r="923" spans="1:4" ht="20.100000000000001" customHeight="1">
      <c r="A923" s="184" t="s">
        <v>2417</v>
      </c>
      <c r="B923" s="185"/>
      <c r="C923" s="185"/>
      <c r="D923" s="186" t="e">
        <f t="shared" si="14"/>
        <v>#DIV/0!</v>
      </c>
    </row>
    <row r="924" spans="1:4" ht="20.100000000000001" customHeight="1">
      <c r="A924" s="184" t="s">
        <v>2418</v>
      </c>
      <c r="B924" s="185"/>
      <c r="C924" s="185"/>
      <c r="D924" s="186" t="e">
        <f t="shared" si="14"/>
        <v>#DIV/0!</v>
      </c>
    </row>
    <row r="925" spans="1:4" ht="20.100000000000001" customHeight="1">
      <c r="A925" s="184" t="s">
        <v>2419</v>
      </c>
      <c r="B925" s="185"/>
      <c r="C925" s="185"/>
      <c r="D925" s="186" t="e">
        <f t="shared" si="14"/>
        <v>#DIV/0!</v>
      </c>
    </row>
    <row r="926" spans="1:4" ht="20.100000000000001" customHeight="1">
      <c r="A926" s="184" t="s">
        <v>2420</v>
      </c>
      <c r="B926" s="185">
        <v>725</v>
      </c>
      <c r="C926" s="185">
        <v>750</v>
      </c>
      <c r="D926" s="186">
        <f t="shared" si="14"/>
        <v>1.0344827586206897</v>
      </c>
    </row>
    <row r="927" spans="1:4" ht="20.100000000000001" customHeight="1">
      <c r="A927" s="184" t="s">
        <v>2421</v>
      </c>
      <c r="B927" s="185"/>
      <c r="C927" s="185"/>
      <c r="D927" s="186" t="e">
        <f t="shared" si="14"/>
        <v>#DIV/0!</v>
      </c>
    </row>
    <row r="928" spans="1:4" ht="20.100000000000001" customHeight="1">
      <c r="A928" s="184" t="s">
        <v>2394</v>
      </c>
      <c r="B928" s="185"/>
      <c r="C928" s="185"/>
      <c r="D928" s="186" t="e">
        <f t="shared" si="14"/>
        <v>#DIV/0!</v>
      </c>
    </row>
    <row r="929" spans="1:4" ht="20.100000000000001" customHeight="1">
      <c r="A929" s="184" t="s">
        <v>2422</v>
      </c>
      <c r="B929" s="185"/>
      <c r="C929" s="185"/>
      <c r="D929" s="186" t="e">
        <f t="shared" si="14"/>
        <v>#DIV/0!</v>
      </c>
    </row>
    <row r="930" spans="1:4" ht="20.100000000000001" customHeight="1">
      <c r="A930" s="184" t="s">
        <v>2423</v>
      </c>
      <c r="B930" s="185"/>
      <c r="C930" s="185"/>
      <c r="D930" s="186" t="e">
        <f t="shared" si="14"/>
        <v>#DIV/0!</v>
      </c>
    </row>
    <row r="931" spans="1:4" ht="20.100000000000001" customHeight="1">
      <c r="A931" s="184" t="s">
        <v>2424</v>
      </c>
      <c r="B931" s="185">
        <v>606</v>
      </c>
      <c r="C931" s="185">
        <v>650</v>
      </c>
      <c r="D931" s="186">
        <f t="shared" si="14"/>
        <v>1.0726072607260726</v>
      </c>
    </row>
    <row r="932" spans="1:4" ht="20.100000000000001" customHeight="1">
      <c r="A932" s="187" t="s">
        <v>2425</v>
      </c>
      <c r="B932" s="185">
        <f>SUM(B933:B942)</f>
        <v>0</v>
      </c>
      <c r="C932" s="185">
        <f>SUM(C933:C942)</f>
        <v>0</v>
      </c>
      <c r="D932" s="186" t="e">
        <f t="shared" si="14"/>
        <v>#DIV/0!</v>
      </c>
    </row>
    <row r="933" spans="1:4" ht="20.100000000000001" customHeight="1">
      <c r="A933" s="187" t="s">
        <v>1724</v>
      </c>
      <c r="B933" s="185"/>
      <c r="C933" s="185"/>
      <c r="D933" s="186" t="e">
        <f t="shared" si="14"/>
        <v>#DIV/0!</v>
      </c>
    </row>
    <row r="934" spans="1:4" ht="20.100000000000001" customHeight="1">
      <c r="A934" s="187" t="s">
        <v>1725</v>
      </c>
      <c r="B934" s="185"/>
      <c r="C934" s="185"/>
      <c r="D934" s="186" t="e">
        <f t="shared" si="14"/>
        <v>#DIV/0!</v>
      </c>
    </row>
    <row r="935" spans="1:4" ht="20.100000000000001" customHeight="1">
      <c r="A935" s="187" t="s">
        <v>1726</v>
      </c>
      <c r="B935" s="185"/>
      <c r="C935" s="185"/>
      <c r="D935" s="186" t="e">
        <f t="shared" si="14"/>
        <v>#DIV/0!</v>
      </c>
    </row>
    <row r="936" spans="1:4" ht="20.100000000000001" customHeight="1">
      <c r="A936" s="187" t="s">
        <v>2426</v>
      </c>
      <c r="B936" s="185"/>
      <c r="C936" s="185"/>
      <c r="D936" s="186" t="e">
        <f t="shared" si="14"/>
        <v>#DIV/0!</v>
      </c>
    </row>
    <row r="937" spans="1:4" ht="20.100000000000001" customHeight="1">
      <c r="A937" s="187" t="s">
        <v>2427</v>
      </c>
      <c r="B937" s="185"/>
      <c r="C937" s="185"/>
      <c r="D937" s="186" t="e">
        <f t="shared" si="14"/>
        <v>#DIV/0!</v>
      </c>
    </row>
    <row r="938" spans="1:4" ht="20.100000000000001" customHeight="1">
      <c r="A938" s="187" t="s">
        <v>2428</v>
      </c>
      <c r="B938" s="185"/>
      <c r="C938" s="185"/>
      <c r="D938" s="186" t="e">
        <f t="shared" si="14"/>
        <v>#DIV/0!</v>
      </c>
    </row>
    <row r="939" spans="1:4" ht="20.100000000000001" customHeight="1">
      <c r="A939" s="187" t="s">
        <v>2429</v>
      </c>
      <c r="B939" s="185"/>
      <c r="C939" s="185"/>
      <c r="D939" s="186" t="e">
        <f t="shared" si="14"/>
        <v>#DIV/0!</v>
      </c>
    </row>
    <row r="940" spans="1:4" ht="20.100000000000001" customHeight="1">
      <c r="A940" s="187" t="s">
        <v>2430</v>
      </c>
      <c r="B940" s="185"/>
      <c r="C940" s="185"/>
      <c r="D940" s="186" t="e">
        <f t="shared" si="14"/>
        <v>#DIV/0!</v>
      </c>
    </row>
    <row r="941" spans="1:4" ht="20.100000000000001" customHeight="1">
      <c r="A941" s="187" t="s">
        <v>2431</v>
      </c>
      <c r="B941" s="185"/>
      <c r="C941" s="185"/>
      <c r="D941" s="186" t="e">
        <f t="shared" si="14"/>
        <v>#DIV/0!</v>
      </c>
    </row>
    <row r="942" spans="1:4" ht="20.100000000000001" customHeight="1">
      <c r="A942" s="187" t="s">
        <v>2432</v>
      </c>
      <c r="B942" s="185"/>
      <c r="C942" s="185"/>
      <c r="D942" s="186" t="e">
        <f t="shared" si="14"/>
        <v>#DIV/0!</v>
      </c>
    </row>
    <row r="943" spans="1:4" ht="20.100000000000001" customHeight="1">
      <c r="A943" s="184" t="s">
        <v>2433</v>
      </c>
      <c r="B943" s="185">
        <f>SUM(B944:B953)</f>
        <v>2777</v>
      </c>
      <c r="C943" s="185">
        <f>SUM(C944:C953)</f>
        <v>2848</v>
      </c>
      <c r="D943" s="186">
        <f t="shared" si="14"/>
        <v>1.0255671588044653</v>
      </c>
    </row>
    <row r="944" spans="1:4" ht="20.100000000000001" customHeight="1">
      <c r="A944" s="184" t="s">
        <v>1724</v>
      </c>
      <c r="B944" s="185">
        <v>71</v>
      </c>
      <c r="C944" s="185">
        <v>80</v>
      </c>
      <c r="D944" s="186">
        <f t="shared" si="14"/>
        <v>1.1267605633802817</v>
      </c>
    </row>
    <row r="945" spans="1:4" ht="20.100000000000001" customHeight="1">
      <c r="A945" s="184" t="s">
        <v>1725</v>
      </c>
      <c r="B945" s="185">
        <v>3</v>
      </c>
      <c r="C945" s="185">
        <v>3</v>
      </c>
      <c r="D945" s="186">
        <f t="shared" si="14"/>
        <v>1</v>
      </c>
    </row>
    <row r="946" spans="1:4" ht="20.100000000000001" customHeight="1">
      <c r="A946" s="184" t="s">
        <v>1726</v>
      </c>
      <c r="B946" s="185"/>
      <c r="C946" s="185"/>
      <c r="D946" s="186" t="e">
        <f t="shared" si="14"/>
        <v>#DIV/0!</v>
      </c>
    </row>
    <row r="947" spans="1:4" ht="20.100000000000001" customHeight="1">
      <c r="A947" s="184" t="s">
        <v>2434</v>
      </c>
      <c r="B947" s="185">
        <v>770</v>
      </c>
      <c r="C947" s="185">
        <v>800</v>
      </c>
      <c r="D947" s="186">
        <f t="shared" si="14"/>
        <v>1.0389610389610389</v>
      </c>
    </row>
    <row r="948" spans="1:4" ht="20.100000000000001" customHeight="1">
      <c r="A948" s="184" t="s">
        <v>2435</v>
      </c>
      <c r="B948" s="185">
        <v>410</v>
      </c>
      <c r="C948" s="185">
        <v>420</v>
      </c>
      <c r="D948" s="186">
        <f t="shared" si="14"/>
        <v>1.024390243902439</v>
      </c>
    </row>
    <row r="949" spans="1:4" ht="20.100000000000001" customHeight="1">
      <c r="A949" s="184" t="s">
        <v>2436</v>
      </c>
      <c r="B949" s="185"/>
      <c r="C949" s="185"/>
      <c r="D949" s="186" t="e">
        <f t="shared" si="14"/>
        <v>#DIV/0!</v>
      </c>
    </row>
    <row r="950" spans="1:4" ht="20.100000000000001" customHeight="1">
      <c r="A950" s="184" t="s">
        <v>2437</v>
      </c>
      <c r="B950" s="185">
        <v>42</v>
      </c>
      <c r="C950" s="185">
        <v>45</v>
      </c>
      <c r="D950" s="186">
        <f t="shared" si="14"/>
        <v>1.0714285714285714</v>
      </c>
    </row>
    <row r="951" spans="1:4" ht="20.100000000000001" customHeight="1">
      <c r="A951" s="184" t="s">
        <v>2438</v>
      </c>
      <c r="B951" s="185"/>
      <c r="C951" s="185"/>
      <c r="D951" s="186" t="e">
        <f t="shared" si="14"/>
        <v>#DIV/0!</v>
      </c>
    </row>
    <row r="952" spans="1:4" ht="20.100000000000001" customHeight="1">
      <c r="A952" s="184" t="s">
        <v>2439</v>
      </c>
      <c r="B952" s="185"/>
      <c r="C952" s="185"/>
      <c r="D952" s="186" t="e">
        <f t="shared" si="14"/>
        <v>#DIV/0!</v>
      </c>
    </row>
    <row r="953" spans="1:4" ht="20.100000000000001" customHeight="1">
      <c r="A953" s="184" t="s">
        <v>2440</v>
      </c>
      <c r="B953" s="185">
        <v>1481</v>
      </c>
      <c r="C953" s="185">
        <v>1500</v>
      </c>
      <c r="D953" s="186">
        <f t="shared" si="14"/>
        <v>1.0128291694800811</v>
      </c>
    </row>
    <row r="954" spans="1:4" ht="20.100000000000001" customHeight="1">
      <c r="A954" s="187" t="s">
        <v>2441</v>
      </c>
      <c r="B954" s="185">
        <f>SUM(B955:B959)</f>
        <v>0</v>
      </c>
      <c r="C954" s="185">
        <f>SUM(C955:C959)</f>
        <v>0</v>
      </c>
      <c r="D954" s="186" t="e">
        <f t="shared" si="14"/>
        <v>#DIV/0!</v>
      </c>
    </row>
    <row r="955" spans="1:4" ht="20.100000000000001" customHeight="1">
      <c r="A955" s="187" t="s">
        <v>2018</v>
      </c>
      <c r="B955" s="185"/>
      <c r="C955" s="185"/>
      <c r="D955" s="186" t="e">
        <f t="shared" si="14"/>
        <v>#DIV/0!</v>
      </c>
    </row>
    <row r="956" spans="1:4" ht="20.100000000000001" customHeight="1">
      <c r="A956" s="187" t="s">
        <v>2442</v>
      </c>
      <c r="B956" s="185"/>
      <c r="C956" s="185"/>
      <c r="D956" s="186" t="e">
        <f t="shared" si="14"/>
        <v>#DIV/0!</v>
      </c>
    </row>
    <row r="957" spans="1:4" ht="20.100000000000001" customHeight="1">
      <c r="A957" s="187" t="s">
        <v>2443</v>
      </c>
      <c r="B957" s="185"/>
      <c r="C957" s="185"/>
      <c r="D957" s="186" t="e">
        <f t="shared" si="14"/>
        <v>#DIV/0!</v>
      </c>
    </row>
    <row r="958" spans="1:4" ht="20.100000000000001" customHeight="1">
      <c r="A958" s="187" t="s">
        <v>2444</v>
      </c>
      <c r="B958" s="185"/>
      <c r="C958" s="185"/>
      <c r="D958" s="186" t="e">
        <f t="shared" si="14"/>
        <v>#DIV/0!</v>
      </c>
    </row>
    <row r="959" spans="1:4" ht="20.100000000000001" customHeight="1">
      <c r="A959" s="187" t="s">
        <v>2445</v>
      </c>
      <c r="B959" s="185"/>
      <c r="C959" s="185"/>
      <c r="D959" s="186" t="e">
        <f t="shared" si="14"/>
        <v>#DIV/0!</v>
      </c>
    </row>
    <row r="960" spans="1:4" ht="20.100000000000001" customHeight="1">
      <c r="A960" s="184" t="s">
        <v>2446</v>
      </c>
      <c r="B960" s="185">
        <f>SUM(B961:B966)</f>
        <v>1568</v>
      </c>
      <c r="C960" s="185">
        <f>SUM(C961:C966)</f>
        <v>1629</v>
      </c>
      <c r="D960" s="186">
        <f t="shared" si="14"/>
        <v>1.0389030612244898</v>
      </c>
    </row>
    <row r="961" spans="1:4" ht="20.100000000000001" customHeight="1">
      <c r="A961" s="184" t="s">
        <v>2447</v>
      </c>
      <c r="B961" s="185">
        <v>324</v>
      </c>
      <c r="C961" s="185">
        <v>330</v>
      </c>
      <c r="D961" s="186">
        <f t="shared" si="14"/>
        <v>1.0185185185185186</v>
      </c>
    </row>
    <row r="962" spans="1:4" ht="20.100000000000001" customHeight="1">
      <c r="A962" s="184" t="s">
        <v>2448</v>
      </c>
      <c r="B962" s="185"/>
      <c r="C962" s="185"/>
      <c r="D962" s="186" t="e">
        <f t="shared" si="14"/>
        <v>#DIV/0!</v>
      </c>
    </row>
    <row r="963" spans="1:4" ht="20.100000000000001" customHeight="1">
      <c r="A963" s="184" t="s">
        <v>2449</v>
      </c>
      <c r="B963" s="185">
        <v>901</v>
      </c>
      <c r="C963" s="185">
        <v>956</v>
      </c>
      <c r="D963" s="186">
        <f t="shared" si="14"/>
        <v>1.0610432852386238</v>
      </c>
    </row>
    <row r="964" spans="1:4" ht="20.100000000000001" customHeight="1">
      <c r="A964" s="184" t="s">
        <v>2450</v>
      </c>
      <c r="B964" s="185">
        <v>90</v>
      </c>
      <c r="C964" s="185">
        <v>90</v>
      </c>
      <c r="D964" s="186">
        <f t="shared" si="14"/>
        <v>1</v>
      </c>
    </row>
    <row r="965" spans="1:4" ht="20.100000000000001" customHeight="1">
      <c r="A965" s="184" t="s">
        <v>2451</v>
      </c>
      <c r="B965" s="185"/>
      <c r="C965" s="185"/>
      <c r="D965" s="186" t="e">
        <f t="shared" si="14"/>
        <v>#DIV/0!</v>
      </c>
    </row>
    <row r="966" spans="1:4" ht="20.100000000000001" customHeight="1">
      <c r="A966" s="184" t="s">
        <v>2452</v>
      </c>
      <c r="B966" s="185">
        <v>253</v>
      </c>
      <c r="C966" s="185">
        <v>253</v>
      </c>
      <c r="D966" s="186">
        <f t="shared" ref="D966:D1029" si="15">C966/B966</f>
        <v>1</v>
      </c>
    </row>
    <row r="967" spans="1:4" ht="20.100000000000001" customHeight="1">
      <c r="A967" s="184" t="s">
        <v>2453</v>
      </c>
      <c r="B967" s="185">
        <f>SUM(B968:B973)</f>
        <v>1170</v>
      </c>
      <c r="C967" s="185">
        <f>SUM(C968:C973)</f>
        <v>1170</v>
      </c>
      <c r="D967" s="186">
        <f t="shared" si="15"/>
        <v>1</v>
      </c>
    </row>
    <row r="968" spans="1:4" ht="20.100000000000001" customHeight="1">
      <c r="A968" s="184" t="s">
        <v>2454</v>
      </c>
      <c r="B968" s="185"/>
      <c r="C968" s="185"/>
      <c r="D968" s="186" t="e">
        <f t="shared" si="15"/>
        <v>#DIV/0!</v>
      </c>
    </row>
    <row r="969" spans="1:4" ht="20.100000000000001" customHeight="1">
      <c r="A969" s="184" t="s">
        <v>2455</v>
      </c>
      <c r="B969" s="185"/>
      <c r="C969" s="185"/>
      <c r="D969" s="186" t="e">
        <f t="shared" si="15"/>
        <v>#DIV/0!</v>
      </c>
    </row>
    <row r="970" spans="1:4" ht="20.100000000000001" customHeight="1">
      <c r="A970" s="184" t="s">
        <v>2456</v>
      </c>
      <c r="B970" s="185">
        <v>1075</v>
      </c>
      <c r="C970" s="185">
        <v>1075</v>
      </c>
      <c r="D970" s="186">
        <f t="shared" si="15"/>
        <v>1</v>
      </c>
    </row>
    <row r="971" spans="1:4" ht="20.100000000000001" customHeight="1">
      <c r="A971" s="184" t="s">
        <v>2457</v>
      </c>
      <c r="B971" s="185">
        <v>95</v>
      </c>
      <c r="C971" s="185">
        <v>95</v>
      </c>
      <c r="D971" s="186">
        <f t="shared" si="15"/>
        <v>1</v>
      </c>
    </row>
    <row r="972" spans="1:4" ht="20.100000000000001" customHeight="1">
      <c r="A972" s="184" t="s">
        <v>2458</v>
      </c>
      <c r="B972" s="185"/>
      <c r="C972" s="185"/>
      <c r="D972" s="186" t="e">
        <f t="shared" si="15"/>
        <v>#DIV/0!</v>
      </c>
    </row>
    <row r="973" spans="1:4" ht="20.100000000000001" customHeight="1">
      <c r="A973" s="184" t="s">
        <v>2459</v>
      </c>
      <c r="B973" s="185"/>
      <c r="C973" s="185"/>
      <c r="D973" s="186" t="e">
        <f t="shared" si="15"/>
        <v>#DIV/0!</v>
      </c>
    </row>
    <row r="974" spans="1:4" ht="20.100000000000001" customHeight="1">
      <c r="A974" s="184" t="s">
        <v>2460</v>
      </c>
      <c r="B974" s="185">
        <f>SUM(B975:B976)</f>
        <v>2823</v>
      </c>
      <c r="C974" s="185">
        <f>SUM(C975:C976)</f>
        <v>2850</v>
      </c>
      <c r="D974" s="186">
        <f t="shared" si="15"/>
        <v>1.0095642933049946</v>
      </c>
    </row>
    <row r="975" spans="1:4" ht="20.100000000000001" customHeight="1">
      <c r="A975" s="184" t="s">
        <v>2461</v>
      </c>
      <c r="B975" s="185">
        <v>1926</v>
      </c>
      <c r="C975" s="185">
        <v>1950</v>
      </c>
      <c r="D975" s="186">
        <f t="shared" si="15"/>
        <v>1.0124610591900312</v>
      </c>
    </row>
    <row r="976" spans="1:4" ht="20.100000000000001" customHeight="1">
      <c r="A976" s="184" t="s">
        <v>2462</v>
      </c>
      <c r="B976" s="185">
        <v>897</v>
      </c>
      <c r="C976" s="185">
        <v>900</v>
      </c>
      <c r="D976" s="186">
        <f t="shared" si="15"/>
        <v>1.0033444816053512</v>
      </c>
    </row>
    <row r="977" spans="1:4" ht="20.100000000000001" customHeight="1">
      <c r="A977" s="184" t="s">
        <v>2463</v>
      </c>
      <c r="B977" s="185">
        <f>SUM(B978:B979)</f>
        <v>623</v>
      </c>
      <c r="C977" s="185">
        <f>SUM(C978:C979)</f>
        <v>650</v>
      </c>
      <c r="D977" s="186">
        <f t="shared" si="15"/>
        <v>1.043338683788122</v>
      </c>
    </row>
    <row r="978" spans="1:4" ht="20.100000000000001" customHeight="1">
      <c r="A978" s="184" t="s">
        <v>2464</v>
      </c>
      <c r="B978" s="185"/>
      <c r="C978" s="185"/>
      <c r="D978" s="186" t="e">
        <f t="shared" si="15"/>
        <v>#DIV/0!</v>
      </c>
    </row>
    <row r="979" spans="1:4" ht="20.100000000000001" customHeight="1">
      <c r="A979" s="184" t="s">
        <v>2465</v>
      </c>
      <c r="B979" s="185">
        <v>623</v>
      </c>
      <c r="C979" s="185">
        <v>650</v>
      </c>
      <c r="D979" s="186">
        <f t="shared" si="15"/>
        <v>1.043338683788122</v>
      </c>
    </row>
    <row r="980" spans="1:4" ht="20.100000000000001" customHeight="1">
      <c r="A980" s="184" t="s">
        <v>2466</v>
      </c>
      <c r="B980" s="185">
        <f>B981+B1004+B1014+B1024+B1029+B1036+B1041</f>
        <v>7992</v>
      </c>
      <c r="C980" s="185">
        <f>C981+C1004+C1014+C1024+C1029+C1036+C1041</f>
        <v>6378</v>
      </c>
      <c r="D980" s="186">
        <f t="shared" si="15"/>
        <v>0.79804804804804808</v>
      </c>
    </row>
    <row r="981" spans="1:4" ht="20.100000000000001" customHeight="1">
      <c r="A981" s="184" t="s">
        <v>2467</v>
      </c>
      <c r="B981" s="185">
        <f>SUM(B982:B1003)</f>
        <v>6622</v>
      </c>
      <c r="C981" s="185">
        <f>SUM(C982:C1003)</f>
        <v>4953</v>
      </c>
      <c r="D981" s="186">
        <f t="shared" si="15"/>
        <v>0.74796134098459677</v>
      </c>
    </row>
    <row r="982" spans="1:4" ht="20.100000000000001" customHeight="1">
      <c r="A982" s="184" t="s">
        <v>1724</v>
      </c>
      <c r="B982" s="185">
        <v>452</v>
      </c>
      <c r="C982" s="185">
        <v>480</v>
      </c>
      <c r="D982" s="186">
        <f t="shared" si="15"/>
        <v>1.0619469026548674</v>
      </c>
    </row>
    <row r="983" spans="1:4" ht="20.100000000000001" customHeight="1">
      <c r="A983" s="184" t="s">
        <v>1725</v>
      </c>
      <c r="B983" s="185"/>
      <c r="C983" s="185"/>
      <c r="D983" s="186" t="e">
        <f t="shared" si="15"/>
        <v>#DIV/0!</v>
      </c>
    </row>
    <row r="984" spans="1:4" ht="20.100000000000001" customHeight="1">
      <c r="A984" s="184" t="s">
        <v>1726</v>
      </c>
      <c r="B984" s="185"/>
      <c r="C984" s="185"/>
      <c r="D984" s="186" t="e">
        <f t="shared" si="15"/>
        <v>#DIV/0!</v>
      </c>
    </row>
    <row r="985" spans="1:4" ht="20.100000000000001" customHeight="1">
      <c r="A985" s="184" t="s">
        <v>2468</v>
      </c>
      <c r="B985" s="185">
        <v>3772</v>
      </c>
      <c r="C985" s="185">
        <v>2000</v>
      </c>
      <c r="D985" s="186">
        <f t="shared" si="15"/>
        <v>0.53022269353128315</v>
      </c>
    </row>
    <row r="986" spans="1:4" ht="20.100000000000001" customHeight="1">
      <c r="A986" s="184" t="s">
        <v>2469</v>
      </c>
      <c r="B986" s="185">
        <v>280</v>
      </c>
      <c r="C986" s="185">
        <v>300</v>
      </c>
      <c r="D986" s="186">
        <f t="shared" si="15"/>
        <v>1.0714285714285714</v>
      </c>
    </row>
    <row r="987" spans="1:4" ht="20.100000000000001" customHeight="1">
      <c r="A987" s="184" t="s">
        <v>2470</v>
      </c>
      <c r="B987" s="185"/>
      <c r="C987" s="185"/>
      <c r="D987" s="186" t="e">
        <f t="shared" si="15"/>
        <v>#DIV/0!</v>
      </c>
    </row>
    <row r="988" spans="1:4" ht="20.100000000000001" customHeight="1">
      <c r="A988" s="184" t="s">
        <v>2471</v>
      </c>
      <c r="B988" s="185"/>
      <c r="C988" s="185"/>
      <c r="D988" s="186" t="e">
        <f t="shared" si="15"/>
        <v>#DIV/0!</v>
      </c>
    </row>
    <row r="989" spans="1:4" ht="20.100000000000001" customHeight="1">
      <c r="A989" s="184" t="s">
        <v>2472</v>
      </c>
      <c r="B989" s="185"/>
      <c r="C989" s="185"/>
      <c r="D989" s="186" t="e">
        <f t="shared" si="15"/>
        <v>#DIV/0!</v>
      </c>
    </row>
    <row r="990" spans="1:4" ht="20.100000000000001" customHeight="1">
      <c r="A990" s="184" t="s">
        <v>2473</v>
      </c>
      <c r="B990" s="185">
        <v>38</v>
      </c>
      <c r="C990" s="185">
        <v>40</v>
      </c>
      <c r="D990" s="186">
        <f t="shared" si="15"/>
        <v>1.0526315789473684</v>
      </c>
    </row>
    <row r="991" spans="1:4" ht="20.100000000000001" customHeight="1">
      <c r="A991" s="184" t="s">
        <v>2474</v>
      </c>
      <c r="B991" s="185"/>
      <c r="C991" s="185"/>
      <c r="D991" s="186" t="e">
        <f t="shared" si="15"/>
        <v>#DIV/0!</v>
      </c>
    </row>
    <row r="992" spans="1:4" ht="20.100000000000001" customHeight="1">
      <c r="A992" s="184" t="s">
        <v>2475</v>
      </c>
      <c r="B992" s="185">
        <v>30</v>
      </c>
      <c r="C992" s="185">
        <v>30</v>
      </c>
      <c r="D992" s="186">
        <f t="shared" si="15"/>
        <v>1</v>
      </c>
    </row>
    <row r="993" spans="1:4" ht="20.100000000000001" customHeight="1">
      <c r="A993" s="184" t="s">
        <v>2476</v>
      </c>
      <c r="B993" s="185"/>
      <c r="C993" s="185"/>
      <c r="D993" s="186" t="e">
        <f t="shared" si="15"/>
        <v>#DIV/0!</v>
      </c>
    </row>
    <row r="994" spans="1:4" ht="20.100000000000001" customHeight="1">
      <c r="A994" s="184" t="s">
        <v>2477</v>
      </c>
      <c r="B994" s="185"/>
      <c r="C994" s="185"/>
      <c r="D994" s="186" t="e">
        <f t="shared" si="15"/>
        <v>#DIV/0!</v>
      </c>
    </row>
    <row r="995" spans="1:4" ht="20.100000000000001" customHeight="1">
      <c r="A995" s="184" t="s">
        <v>2478</v>
      </c>
      <c r="B995" s="185"/>
      <c r="C995" s="185"/>
      <c r="D995" s="186" t="e">
        <f t="shared" si="15"/>
        <v>#DIV/0!</v>
      </c>
    </row>
    <row r="996" spans="1:4" ht="20.100000000000001" customHeight="1">
      <c r="A996" s="184" t="s">
        <v>2479</v>
      </c>
      <c r="B996" s="185"/>
      <c r="C996" s="185"/>
      <c r="D996" s="186" t="e">
        <f t="shared" si="15"/>
        <v>#DIV/0!</v>
      </c>
    </row>
    <row r="997" spans="1:4" ht="20.100000000000001" customHeight="1">
      <c r="A997" s="184" t="s">
        <v>2480</v>
      </c>
      <c r="B997" s="185"/>
      <c r="C997" s="185"/>
      <c r="D997" s="186" t="e">
        <f t="shared" si="15"/>
        <v>#DIV/0!</v>
      </c>
    </row>
    <row r="998" spans="1:4" ht="20.100000000000001" customHeight="1">
      <c r="A998" s="184" t="s">
        <v>2481</v>
      </c>
      <c r="B998" s="185"/>
      <c r="C998" s="185"/>
      <c r="D998" s="186" t="e">
        <f t="shared" si="15"/>
        <v>#DIV/0!</v>
      </c>
    </row>
    <row r="999" spans="1:4" ht="20.100000000000001" customHeight="1">
      <c r="A999" s="184" t="s">
        <v>2482</v>
      </c>
      <c r="B999" s="185"/>
      <c r="C999" s="185"/>
      <c r="D999" s="186" t="e">
        <f t="shared" si="15"/>
        <v>#DIV/0!</v>
      </c>
    </row>
    <row r="1000" spans="1:4" ht="20.100000000000001" customHeight="1">
      <c r="A1000" s="184" t="s">
        <v>2483</v>
      </c>
      <c r="B1000" s="185"/>
      <c r="C1000" s="185"/>
      <c r="D1000" s="186" t="e">
        <f t="shared" si="15"/>
        <v>#DIV/0!</v>
      </c>
    </row>
    <row r="1001" spans="1:4" ht="20.100000000000001" customHeight="1">
      <c r="A1001" s="184" t="s">
        <v>2484</v>
      </c>
      <c r="B1001" s="185">
        <v>3</v>
      </c>
      <c r="C1001" s="185">
        <v>3</v>
      </c>
      <c r="D1001" s="186">
        <f t="shared" si="15"/>
        <v>1</v>
      </c>
    </row>
    <row r="1002" spans="1:4" ht="20.100000000000001" customHeight="1">
      <c r="A1002" s="184" t="s">
        <v>2485</v>
      </c>
      <c r="B1002" s="185"/>
      <c r="C1002" s="185"/>
      <c r="D1002" s="186" t="e">
        <f t="shared" si="15"/>
        <v>#DIV/0!</v>
      </c>
    </row>
    <row r="1003" spans="1:4" ht="20.100000000000001" customHeight="1">
      <c r="A1003" s="184" t="s">
        <v>2486</v>
      </c>
      <c r="B1003" s="185">
        <v>2047</v>
      </c>
      <c r="C1003" s="185">
        <v>2100</v>
      </c>
      <c r="D1003" s="186">
        <f t="shared" si="15"/>
        <v>1.0258915486077187</v>
      </c>
    </row>
    <row r="1004" spans="1:4" ht="20.100000000000001" customHeight="1">
      <c r="A1004" s="184" t="s">
        <v>2487</v>
      </c>
      <c r="B1004" s="185">
        <f>SUM(B1005:B1013)</f>
        <v>0</v>
      </c>
      <c r="C1004" s="185">
        <f>SUM(C1005:C1013)</f>
        <v>0</v>
      </c>
      <c r="D1004" s="186" t="e">
        <f t="shared" si="15"/>
        <v>#DIV/0!</v>
      </c>
    </row>
    <row r="1005" spans="1:4" ht="20.100000000000001" customHeight="1">
      <c r="A1005" s="184" t="s">
        <v>1724</v>
      </c>
      <c r="B1005" s="185"/>
      <c r="C1005" s="185"/>
      <c r="D1005" s="186" t="e">
        <f t="shared" si="15"/>
        <v>#DIV/0!</v>
      </c>
    </row>
    <row r="1006" spans="1:4" ht="20.100000000000001" customHeight="1">
      <c r="A1006" s="184" t="s">
        <v>1725</v>
      </c>
      <c r="B1006" s="185"/>
      <c r="C1006" s="185"/>
      <c r="D1006" s="186" t="e">
        <f t="shared" si="15"/>
        <v>#DIV/0!</v>
      </c>
    </row>
    <row r="1007" spans="1:4" ht="20.100000000000001" customHeight="1">
      <c r="A1007" s="184" t="s">
        <v>1726</v>
      </c>
      <c r="B1007" s="185"/>
      <c r="C1007" s="185"/>
      <c r="D1007" s="186" t="e">
        <f t="shared" si="15"/>
        <v>#DIV/0!</v>
      </c>
    </row>
    <row r="1008" spans="1:4" ht="20.100000000000001" customHeight="1">
      <c r="A1008" s="184" t="s">
        <v>2488</v>
      </c>
      <c r="B1008" s="185"/>
      <c r="C1008" s="185"/>
      <c r="D1008" s="186" t="e">
        <f t="shared" si="15"/>
        <v>#DIV/0!</v>
      </c>
    </row>
    <row r="1009" spans="1:4" ht="20.100000000000001" customHeight="1">
      <c r="A1009" s="184" t="s">
        <v>2489</v>
      </c>
      <c r="B1009" s="185"/>
      <c r="C1009" s="185"/>
      <c r="D1009" s="186" t="e">
        <f t="shared" si="15"/>
        <v>#DIV/0!</v>
      </c>
    </row>
    <row r="1010" spans="1:4" ht="20.100000000000001" customHeight="1">
      <c r="A1010" s="184" t="s">
        <v>2490</v>
      </c>
      <c r="B1010" s="185"/>
      <c r="C1010" s="185"/>
      <c r="D1010" s="186" t="e">
        <f t="shared" si="15"/>
        <v>#DIV/0!</v>
      </c>
    </row>
    <row r="1011" spans="1:4" ht="20.100000000000001" customHeight="1">
      <c r="A1011" s="184" t="s">
        <v>2491</v>
      </c>
      <c r="B1011" s="185"/>
      <c r="C1011" s="185"/>
      <c r="D1011" s="186" t="e">
        <f t="shared" si="15"/>
        <v>#DIV/0!</v>
      </c>
    </row>
    <row r="1012" spans="1:4" ht="20.100000000000001" customHeight="1">
      <c r="A1012" s="184" t="s">
        <v>2492</v>
      </c>
      <c r="B1012" s="185"/>
      <c r="C1012" s="185"/>
      <c r="D1012" s="186" t="e">
        <f t="shared" si="15"/>
        <v>#DIV/0!</v>
      </c>
    </row>
    <row r="1013" spans="1:4" ht="20.100000000000001" customHeight="1">
      <c r="A1013" s="184" t="s">
        <v>2493</v>
      </c>
      <c r="B1013" s="185"/>
      <c r="C1013" s="185"/>
      <c r="D1013" s="186" t="e">
        <f t="shared" si="15"/>
        <v>#DIV/0!</v>
      </c>
    </row>
    <row r="1014" spans="1:4" ht="20.100000000000001" customHeight="1">
      <c r="A1014" s="184" t="s">
        <v>2494</v>
      </c>
      <c r="B1014" s="185">
        <f>SUM(B1015:B1023)</f>
        <v>0</v>
      </c>
      <c r="C1014" s="185">
        <f>SUM(C1015:C1023)</f>
        <v>0</v>
      </c>
      <c r="D1014" s="186" t="e">
        <f t="shared" si="15"/>
        <v>#DIV/0!</v>
      </c>
    </row>
    <row r="1015" spans="1:4" ht="20.100000000000001" customHeight="1">
      <c r="A1015" s="184" t="s">
        <v>1724</v>
      </c>
      <c r="B1015" s="185"/>
      <c r="C1015" s="185"/>
      <c r="D1015" s="186" t="e">
        <f t="shared" si="15"/>
        <v>#DIV/0!</v>
      </c>
    </row>
    <row r="1016" spans="1:4" ht="20.100000000000001" customHeight="1">
      <c r="A1016" s="184" t="s">
        <v>1725</v>
      </c>
      <c r="B1016" s="185"/>
      <c r="C1016" s="185"/>
      <c r="D1016" s="186" t="e">
        <f t="shared" si="15"/>
        <v>#DIV/0!</v>
      </c>
    </row>
    <row r="1017" spans="1:4" ht="20.100000000000001" customHeight="1">
      <c r="A1017" s="184" t="s">
        <v>1726</v>
      </c>
      <c r="B1017" s="185"/>
      <c r="C1017" s="185"/>
      <c r="D1017" s="186" t="e">
        <f t="shared" si="15"/>
        <v>#DIV/0!</v>
      </c>
    </row>
    <row r="1018" spans="1:4" ht="20.100000000000001" customHeight="1">
      <c r="A1018" s="184" t="s">
        <v>2495</v>
      </c>
      <c r="B1018" s="185"/>
      <c r="C1018" s="185"/>
      <c r="D1018" s="186" t="e">
        <f t="shared" si="15"/>
        <v>#DIV/0!</v>
      </c>
    </row>
    <row r="1019" spans="1:4" ht="20.100000000000001" customHeight="1">
      <c r="A1019" s="184" t="s">
        <v>2496</v>
      </c>
      <c r="B1019" s="185"/>
      <c r="C1019" s="185"/>
      <c r="D1019" s="186" t="e">
        <f t="shared" si="15"/>
        <v>#DIV/0!</v>
      </c>
    </row>
    <row r="1020" spans="1:4" ht="20.100000000000001" customHeight="1">
      <c r="A1020" s="184" t="s">
        <v>2497</v>
      </c>
      <c r="B1020" s="185"/>
      <c r="C1020" s="185"/>
      <c r="D1020" s="186" t="e">
        <f t="shared" si="15"/>
        <v>#DIV/0!</v>
      </c>
    </row>
    <row r="1021" spans="1:4" ht="20.100000000000001" customHeight="1">
      <c r="A1021" s="184" t="s">
        <v>2498</v>
      </c>
      <c r="B1021" s="185"/>
      <c r="C1021" s="185"/>
      <c r="D1021" s="186" t="e">
        <f t="shared" si="15"/>
        <v>#DIV/0!</v>
      </c>
    </row>
    <row r="1022" spans="1:4" ht="20.100000000000001" customHeight="1">
      <c r="A1022" s="184" t="s">
        <v>2499</v>
      </c>
      <c r="B1022" s="185"/>
      <c r="C1022" s="185"/>
      <c r="D1022" s="186" t="e">
        <f t="shared" si="15"/>
        <v>#DIV/0!</v>
      </c>
    </row>
    <row r="1023" spans="1:4" ht="20.100000000000001" customHeight="1">
      <c r="A1023" s="184" t="s">
        <v>2500</v>
      </c>
      <c r="B1023" s="185"/>
      <c r="C1023" s="185"/>
      <c r="D1023" s="186" t="e">
        <f t="shared" si="15"/>
        <v>#DIV/0!</v>
      </c>
    </row>
    <row r="1024" spans="1:4" ht="20.100000000000001" customHeight="1">
      <c r="A1024" s="184" t="s">
        <v>2501</v>
      </c>
      <c r="B1024" s="185">
        <f>SUM(B1025:B1028)</f>
        <v>614</v>
      </c>
      <c r="C1024" s="185">
        <f>SUM(C1025:C1028)</f>
        <v>650</v>
      </c>
      <c r="D1024" s="186">
        <f t="shared" si="15"/>
        <v>1.0586319218241043</v>
      </c>
    </row>
    <row r="1025" spans="1:4" ht="20.100000000000001" customHeight="1">
      <c r="A1025" s="184" t="s">
        <v>2502</v>
      </c>
      <c r="B1025" s="185">
        <v>312</v>
      </c>
      <c r="C1025" s="185">
        <v>330</v>
      </c>
      <c r="D1025" s="186">
        <f t="shared" si="15"/>
        <v>1.0576923076923077</v>
      </c>
    </row>
    <row r="1026" spans="1:4" ht="20.100000000000001" customHeight="1">
      <c r="A1026" s="184" t="s">
        <v>2503</v>
      </c>
      <c r="B1026" s="185">
        <v>284</v>
      </c>
      <c r="C1026" s="185">
        <v>300</v>
      </c>
      <c r="D1026" s="186">
        <f t="shared" si="15"/>
        <v>1.056338028169014</v>
      </c>
    </row>
    <row r="1027" spans="1:4" ht="20.100000000000001" customHeight="1">
      <c r="A1027" s="184" t="s">
        <v>2504</v>
      </c>
      <c r="B1027" s="185"/>
      <c r="C1027" s="185"/>
      <c r="D1027" s="186" t="e">
        <f t="shared" si="15"/>
        <v>#DIV/0!</v>
      </c>
    </row>
    <row r="1028" spans="1:4" ht="20.100000000000001" customHeight="1">
      <c r="A1028" s="184" t="s">
        <v>2505</v>
      </c>
      <c r="B1028" s="185">
        <v>18</v>
      </c>
      <c r="C1028" s="185">
        <v>20</v>
      </c>
      <c r="D1028" s="186">
        <f t="shared" si="15"/>
        <v>1.1111111111111112</v>
      </c>
    </row>
    <row r="1029" spans="1:4" ht="20.100000000000001" customHeight="1">
      <c r="A1029" s="184" t="s">
        <v>2506</v>
      </c>
      <c r="B1029" s="185">
        <f>SUM(B1030:B1035)</f>
        <v>0</v>
      </c>
      <c r="C1029" s="185">
        <f>SUM(C1030:C1035)</f>
        <v>0</v>
      </c>
      <c r="D1029" s="186" t="e">
        <f t="shared" si="15"/>
        <v>#DIV/0!</v>
      </c>
    </row>
    <row r="1030" spans="1:4" ht="20.100000000000001" customHeight="1">
      <c r="A1030" s="184" t="s">
        <v>1724</v>
      </c>
      <c r="B1030" s="185"/>
      <c r="C1030" s="185"/>
      <c r="D1030" s="186" t="e">
        <f t="shared" ref="D1030:D1093" si="16">C1030/B1030</f>
        <v>#DIV/0!</v>
      </c>
    </row>
    <row r="1031" spans="1:4" ht="20.100000000000001" customHeight="1">
      <c r="A1031" s="184" t="s">
        <v>1725</v>
      </c>
      <c r="B1031" s="185"/>
      <c r="C1031" s="185"/>
      <c r="D1031" s="186" t="e">
        <f t="shared" si="16"/>
        <v>#DIV/0!</v>
      </c>
    </row>
    <row r="1032" spans="1:4" ht="20.100000000000001" customHeight="1">
      <c r="A1032" s="184" t="s">
        <v>1726</v>
      </c>
      <c r="B1032" s="185"/>
      <c r="C1032" s="185"/>
      <c r="D1032" s="186" t="e">
        <f t="shared" si="16"/>
        <v>#DIV/0!</v>
      </c>
    </row>
    <row r="1033" spans="1:4" ht="20.100000000000001" customHeight="1">
      <c r="A1033" s="184" t="s">
        <v>2492</v>
      </c>
      <c r="B1033" s="185"/>
      <c r="C1033" s="185"/>
      <c r="D1033" s="186" t="e">
        <f t="shared" si="16"/>
        <v>#DIV/0!</v>
      </c>
    </row>
    <row r="1034" spans="1:4" ht="20.100000000000001" customHeight="1">
      <c r="A1034" s="184" t="s">
        <v>2507</v>
      </c>
      <c r="B1034" s="185"/>
      <c r="C1034" s="185"/>
      <c r="D1034" s="186" t="e">
        <f t="shared" si="16"/>
        <v>#DIV/0!</v>
      </c>
    </row>
    <row r="1035" spans="1:4" ht="20.100000000000001" customHeight="1">
      <c r="A1035" s="184" t="s">
        <v>2508</v>
      </c>
      <c r="B1035" s="185"/>
      <c r="C1035" s="185"/>
      <c r="D1035" s="186" t="e">
        <f t="shared" si="16"/>
        <v>#DIV/0!</v>
      </c>
    </row>
    <row r="1036" spans="1:4" ht="20.100000000000001" customHeight="1">
      <c r="A1036" s="184" t="s">
        <v>2509</v>
      </c>
      <c r="B1036" s="185">
        <f>SUM(B1037:B1040)</f>
        <v>161</v>
      </c>
      <c r="C1036" s="185">
        <f>SUM(C1037:C1040)</f>
        <v>175</v>
      </c>
      <c r="D1036" s="186">
        <f t="shared" si="16"/>
        <v>1.0869565217391304</v>
      </c>
    </row>
    <row r="1037" spans="1:4" ht="20.100000000000001" customHeight="1">
      <c r="A1037" s="184" t="s">
        <v>2510</v>
      </c>
      <c r="B1037" s="185"/>
      <c r="C1037" s="185"/>
      <c r="D1037" s="186" t="e">
        <f t="shared" si="16"/>
        <v>#DIV/0!</v>
      </c>
    </row>
    <row r="1038" spans="1:4" ht="20.100000000000001" customHeight="1">
      <c r="A1038" s="184" t="s">
        <v>2511</v>
      </c>
      <c r="B1038" s="185">
        <v>32</v>
      </c>
      <c r="C1038" s="185">
        <v>35</v>
      </c>
      <c r="D1038" s="186">
        <f t="shared" si="16"/>
        <v>1.09375</v>
      </c>
    </row>
    <row r="1039" spans="1:4" ht="20.100000000000001" customHeight="1">
      <c r="A1039" s="184" t="s">
        <v>2512</v>
      </c>
      <c r="B1039" s="185"/>
      <c r="C1039" s="185"/>
      <c r="D1039" s="186" t="e">
        <f t="shared" si="16"/>
        <v>#DIV/0!</v>
      </c>
    </row>
    <row r="1040" spans="1:4" ht="20.100000000000001" customHeight="1">
      <c r="A1040" s="184" t="s">
        <v>2513</v>
      </c>
      <c r="B1040" s="185">
        <v>129</v>
      </c>
      <c r="C1040" s="185">
        <v>140</v>
      </c>
      <c r="D1040" s="186">
        <f t="shared" si="16"/>
        <v>1.0852713178294573</v>
      </c>
    </row>
    <row r="1041" spans="1:4" ht="20.100000000000001" customHeight="1">
      <c r="A1041" s="184" t="s">
        <v>2514</v>
      </c>
      <c r="B1041" s="185">
        <f>SUM(B1042:B1043)</f>
        <v>595</v>
      </c>
      <c r="C1041" s="185">
        <f>SUM(C1042:C1043)</f>
        <v>600</v>
      </c>
      <c r="D1041" s="186">
        <f t="shared" si="16"/>
        <v>1.0084033613445378</v>
      </c>
    </row>
    <row r="1042" spans="1:4" ht="20.100000000000001" customHeight="1">
      <c r="A1042" s="184" t="s">
        <v>2515</v>
      </c>
      <c r="B1042" s="185"/>
      <c r="C1042" s="185"/>
      <c r="D1042" s="186" t="e">
        <f t="shared" si="16"/>
        <v>#DIV/0!</v>
      </c>
    </row>
    <row r="1043" spans="1:4" ht="20.100000000000001" customHeight="1">
      <c r="A1043" s="184" t="s">
        <v>2516</v>
      </c>
      <c r="B1043" s="185">
        <v>595</v>
      </c>
      <c r="C1043" s="185">
        <v>600</v>
      </c>
      <c r="D1043" s="186">
        <f t="shared" si="16"/>
        <v>1.0084033613445378</v>
      </c>
    </row>
    <row r="1044" spans="1:4" ht="20.100000000000001" customHeight="1">
      <c r="A1044" s="184" t="s">
        <v>2517</v>
      </c>
      <c r="B1044" s="185">
        <f>B1045+B1055+B1071+B1076+B1090+B1097+B1104</f>
        <v>1007</v>
      </c>
      <c r="C1044" s="185">
        <f>C1045+C1055+C1071+C1076+C1090+C1097+C1104</f>
        <v>1030</v>
      </c>
      <c r="D1044" s="186">
        <f t="shared" si="16"/>
        <v>1.0228401191658392</v>
      </c>
    </row>
    <row r="1045" spans="1:4" ht="20.100000000000001" customHeight="1">
      <c r="A1045" s="184" t="s">
        <v>2518</v>
      </c>
      <c r="B1045" s="185">
        <f>SUM(B1046:B1054)</f>
        <v>0</v>
      </c>
      <c r="C1045" s="185">
        <f>SUM(C1046:C1054)</f>
        <v>0</v>
      </c>
      <c r="D1045" s="186" t="e">
        <f t="shared" si="16"/>
        <v>#DIV/0!</v>
      </c>
    </row>
    <row r="1046" spans="1:4" ht="20.100000000000001" customHeight="1">
      <c r="A1046" s="184" t="s">
        <v>1724</v>
      </c>
      <c r="B1046" s="185"/>
      <c r="C1046" s="185"/>
      <c r="D1046" s="186" t="e">
        <f t="shared" si="16"/>
        <v>#DIV/0!</v>
      </c>
    </row>
    <row r="1047" spans="1:4" ht="20.100000000000001" customHeight="1">
      <c r="A1047" s="184" t="s">
        <v>1725</v>
      </c>
      <c r="B1047" s="185"/>
      <c r="C1047" s="185"/>
      <c r="D1047" s="186" t="e">
        <f t="shared" si="16"/>
        <v>#DIV/0!</v>
      </c>
    </row>
    <row r="1048" spans="1:4" ht="20.100000000000001" customHeight="1">
      <c r="A1048" s="184" t="s">
        <v>1726</v>
      </c>
      <c r="B1048" s="185"/>
      <c r="C1048" s="185"/>
      <c r="D1048" s="186" t="e">
        <f t="shared" si="16"/>
        <v>#DIV/0!</v>
      </c>
    </row>
    <row r="1049" spans="1:4" ht="20.100000000000001" customHeight="1">
      <c r="A1049" s="184" t="s">
        <v>2519</v>
      </c>
      <c r="B1049" s="185"/>
      <c r="C1049" s="185"/>
      <c r="D1049" s="186" t="e">
        <f t="shared" si="16"/>
        <v>#DIV/0!</v>
      </c>
    </row>
    <row r="1050" spans="1:4" ht="20.100000000000001" customHeight="1">
      <c r="A1050" s="184" t="s">
        <v>2520</v>
      </c>
      <c r="B1050" s="185"/>
      <c r="C1050" s="185"/>
      <c r="D1050" s="186" t="e">
        <f t="shared" si="16"/>
        <v>#DIV/0!</v>
      </c>
    </row>
    <row r="1051" spans="1:4" ht="20.100000000000001" customHeight="1">
      <c r="A1051" s="184" t="s">
        <v>2521</v>
      </c>
      <c r="B1051" s="185"/>
      <c r="C1051" s="185"/>
      <c r="D1051" s="186" t="e">
        <f t="shared" si="16"/>
        <v>#DIV/0!</v>
      </c>
    </row>
    <row r="1052" spans="1:4" ht="20.100000000000001" customHeight="1">
      <c r="A1052" s="184" t="s">
        <v>2522</v>
      </c>
      <c r="B1052" s="185"/>
      <c r="C1052" s="185"/>
      <c r="D1052" s="186" t="e">
        <f t="shared" si="16"/>
        <v>#DIV/0!</v>
      </c>
    </row>
    <row r="1053" spans="1:4" ht="20.100000000000001" customHeight="1">
      <c r="A1053" s="184" t="s">
        <v>2523</v>
      </c>
      <c r="B1053" s="185"/>
      <c r="C1053" s="185"/>
      <c r="D1053" s="186" t="e">
        <f t="shared" si="16"/>
        <v>#DIV/0!</v>
      </c>
    </row>
    <row r="1054" spans="1:4" ht="20.100000000000001" customHeight="1">
      <c r="A1054" s="184" t="s">
        <v>2524</v>
      </c>
      <c r="B1054" s="185"/>
      <c r="C1054" s="185"/>
      <c r="D1054" s="186" t="e">
        <f t="shared" si="16"/>
        <v>#DIV/0!</v>
      </c>
    </row>
    <row r="1055" spans="1:4" ht="20.100000000000001" customHeight="1">
      <c r="A1055" s="184" t="s">
        <v>2525</v>
      </c>
      <c r="B1055" s="185">
        <f>SUM(B1056:B1070)</f>
        <v>0</v>
      </c>
      <c r="C1055" s="185">
        <f>SUM(C1056:C1070)</f>
        <v>0</v>
      </c>
      <c r="D1055" s="186" t="e">
        <f t="shared" si="16"/>
        <v>#DIV/0!</v>
      </c>
    </row>
    <row r="1056" spans="1:4" ht="20.100000000000001" customHeight="1">
      <c r="A1056" s="184" t="s">
        <v>1724</v>
      </c>
      <c r="B1056" s="185"/>
      <c r="C1056" s="185"/>
      <c r="D1056" s="186" t="e">
        <f t="shared" si="16"/>
        <v>#DIV/0!</v>
      </c>
    </row>
    <row r="1057" spans="1:4" ht="20.100000000000001" customHeight="1">
      <c r="A1057" s="184" t="s">
        <v>1725</v>
      </c>
      <c r="B1057" s="185"/>
      <c r="C1057" s="185"/>
      <c r="D1057" s="186" t="e">
        <f t="shared" si="16"/>
        <v>#DIV/0!</v>
      </c>
    </row>
    <row r="1058" spans="1:4" ht="20.100000000000001" customHeight="1">
      <c r="A1058" s="184" t="s">
        <v>1726</v>
      </c>
      <c r="B1058" s="185"/>
      <c r="C1058" s="185"/>
      <c r="D1058" s="186" t="e">
        <f t="shared" si="16"/>
        <v>#DIV/0!</v>
      </c>
    </row>
    <row r="1059" spans="1:4" ht="20.100000000000001" customHeight="1">
      <c r="A1059" s="184" t="s">
        <v>2526</v>
      </c>
      <c r="B1059" s="185"/>
      <c r="C1059" s="185"/>
      <c r="D1059" s="186" t="e">
        <f t="shared" si="16"/>
        <v>#DIV/0!</v>
      </c>
    </row>
    <row r="1060" spans="1:4" ht="20.100000000000001" customHeight="1">
      <c r="A1060" s="184" t="s">
        <v>2527</v>
      </c>
      <c r="B1060" s="185"/>
      <c r="C1060" s="185"/>
      <c r="D1060" s="186" t="e">
        <f t="shared" si="16"/>
        <v>#DIV/0!</v>
      </c>
    </row>
    <row r="1061" spans="1:4" ht="20.100000000000001" customHeight="1">
      <c r="A1061" s="184" t="s">
        <v>2528</v>
      </c>
      <c r="B1061" s="185"/>
      <c r="C1061" s="185"/>
      <c r="D1061" s="186" t="e">
        <f t="shared" si="16"/>
        <v>#DIV/0!</v>
      </c>
    </row>
    <row r="1062" spans="1:4" ht="20.100000000000001" customHeight="1">
      <c r="A1062" s="184" t="s">
        <v>2529</v>
      </c>
      <c r="B1062" s="185"/>
      <c r="C1062" s="185"/>
      <c r="D1062" s="186" t="e">
        <f t="shared" si="16"/>
        <v>#DIV/0!</v>
      </c>
    </row>
    <row r="1063" spans="1:4" ht="20.100000000000001" customHeight="1">
      <c r="A1063" s="184" t="s">
        <v>2530</v>
      </c>
      <c r="B1063" s="185"/>
      <c r="C1063" s="185"/>
      <c r="D1063" s="186" t="e">
        <f t="shared" si="16"/>
        <v>#DIV/0!</v>
      </c>
    </row>
    <row r="1064" spans="1:4" ht="20.100000000000001" customHeight="1">
      <c r="A1064" s="184" t="s">
        <v>2531</v>
      </c>
      <c r="B1064" s="185"/>
      <c r="C1064" s="185"/>
      <c r="D1064" s="186" t="e">
        <f t="shared" si="16"/>
        <v>#DIV/0!</v>
      </c>
    </row>
    <row r="1065" spans="1:4" ht="20.100000000000001" customHeight="1">
      <c r="A1065" s="184" t="s">
        <v>2532</v>
      </c>
      <c r="B1065" s="185"/>
      <c r="C1065" s="185"/>
      <c r="D1065" s="186" t="e">
        <f t="shared" si="16"/>
        <v>#DIV/0!</v>
      </c>
    </row>
    <row r="1066" spans="1:4" ht="20.100000000000001" customHeight="1">
      <c r="A1066" s="184" t="s">
        <v>2533</v>
      </c>
      <c r="B1066" s="185"/>
      <c r="C1066" s="185"/>
      <c r="D1066" s="186" t="e">
        <f t="shared" si="16"/>
        <v>#DIV/0!</v>
      </c>
    </row>
    <row r="1067" spans="1:4" ht="20.100000000000001" customHeight="1">
      <c r="A1067" s="184" t="s">
        <v>2534</v>
      </c>
      <c r="B1067" s="185"/>
      <c r="C1067" s="185"/>
      <c r="D1067" s="186" t="e">
        <f t="shared" si="16"/>
        <v>#DIV/0!</v>
      </c>
    </row>
    <row r="1068" spans="1:4" ht="20.100000000000001" customHeight="1">
      <c r="A1068" s="184" t="s">
        <v>2535</v>
      </c>
      <c r="B1068" s="185"/>
      <c r="C1068" s="185"/>
      <c r="D1068" s="186" t="e">
        <f t="shared" si="16"/>
        <v>#DIV/0!</v>
      </c>
    </row>
    <row r="1069" spans="1:4" ht="20.100000000000001" customHeight="1">
      <c r="A1069" s="184" t="s">
        <v>2536</v>
      </c>
      <c r="B1069" s="185"/>
      <c r="C1069" s="185"/>
      <c r="D1069" s="186" t="e">
        <f t="shared" si="16"/>
        <v>#DIV/0!</v>
      </c>
    </row>
    <row r="1070" spans="1:4" ht="20.100000000000001" customHeight="1">
      <c r="A1070" s="184" t="s">
        <v>2537</v>
      </c>
      <c r="B1070" s="185"/>
      <c r="C1070" s="185"/>
      <c r="D1070" s="186" t="e">
        <f t="shared" si="16"/>
        <v>#DIV/0!</v>
      </c>
    </row>
    <row r="1071" spans="1:4" ht="20.100000000000001" customHeight="1">
      <c r="A1071" s="184" t="s">
        <v>2538</v>
      </c>
      <c r="B1071" s="185">
        <f>SUM(B1072:B1075)</f>
        <v>0</v>
      </c>
      <c r="C1071" s="185">
        <f>SUM(C1072:C1075)</f>
        <v>0</v>
      </c>
      <c r="D1071" s="186" t="e">
        <f t="shared" si="16"/>
        <v>#DIV/0!</v>
      </c>
    </row>
    <row r="1072" spans="1:4" ht="20.100000000000001" customHeight="1">
      <c r="A1072" s="184" t="s">
        <v>1724</v>
      </c>
      <c r="B1072" s="185"/>
      <c r="C1072" s="185"/>
      <c r="D1072" s="186" t="e">
        <f t="shared" si="16"/>
        <v>#DIV/0!</v>
      </c>
    </row>
    <row r="1073" spans="1:4" ht="20.100000000000001" customHeight="1">
      <c r="A1073" s="184" t="s">
        <v>1725</v>
      </c>
      <c r="B1073" s="185"/>
      <c r="C1073" s="185"/>
      <c r="D1073" s="186" t="e">
        <f t="shared" si="16"/>
        <v>#DIV/0!</v>
      </c>
    </row>
    <row r="1074" spans="1:4" ht="20.100000000000001" customHeight="1">
      <c r="A1074" s="184" t="s">
        <v>1726</v>
      </c>
      <c r="B1074" s="185"/>
      <c r="C1074" s="185"/>
      <c r="D1074" s="186" t="e">
        <f t="shared" si="16"/>
        <v>#DIV/0!</v>
      </c>
    </row>
    <row r="1075" spans="1:4" ht="20.100000000000001" customHeight="1">
      <c r="A1075" s="184" t="s">
        <v>2539</v>
      </c>
      <c r="B1075" s="185"/>
      <c r="C1075" s="185"/>
      <c r="D1075" s="186" t="e">
        <f t="shared" si="16"/>
        <v>#DIV/0!</v>
      </c>
    </row>
    <row r="1076" spans="1:4" ht="20.100000000000001" customHeight="1">
      <c r="A1076" s="184" t="s">
        <v>2540</v>
      </c>
      <c r="B1076" s="185">
        <f>SUM(B1077:B1089)</f>
        <v>275</v>
      </c>
      <c r="C1076" s="185">
        <f>SUM(C1077:C1089)</f>
        <v>290</v>
      </c>
      <c r="D1076" s="186">
        <f t="shared" si="16"/>
        <v>1.0545454545454545</v>
      </c>
    </row>
    <row r="1077" spans="1:4" ht="20.100000000000001" customHeight="1">
      <c r="A1077" s="184" t="s">
        <v>1724</v>
      </c>
      <c r="B1077" s="185">
        <v>15</v>
      </c>
      <c r="C1077" s="185">
        <v>20</v>
      </c>
      <c r="D1077" s="186">
        <f t="shared" si="16"/>
        <v>1.3333333333333333</v>
      </c>
    </row>
    <row r="1078" spans="1:4" ht="20.100000000000001" customHeight="1">
      <c r="A1078" s="184" t="s">
        <v>1725</v>
      </c>
      <c r="B1078" s="185"/>
      <c r="C1078" s="185"/>
      <c r="D1078" s="186" t="e">
        <f t="shared" si="16"/>
        <v>#DIV/0!</v>
      </c>
    </row>
    <row r="1079" spans="1:4" ht="20.100000000000001" customHeight="1">
      <c r="A1079" s="184" t="s">
        <v>1726</v>
      </c>
      <c r="B1079" s="185"/>
      <c r="C1079" s="185"/>
      <c r="D1079" s="186" t="e">
        <f t="shared" si="16"/>
        <v>#DIV/0!</v>
      </c>
    </row>
    <row r="1080" spans="1:4" ht="20.100000000000001" customHeight="1">
      <c r="A1080" s="184" t="s">
        <v>2541</v>
      </c>
      <c r="B1080" s="185"/>
      <c r="C1080" s="185"/>
      <c r="D1080" s="186" t="e">
        <f t="shared" si="16"/>
        <v>#DIV/0!</v>
      </c>
    </row>
    <row r="1081" spans="1:4" ht="20.100000000000001" customHeight="1">
      <c r="A1081" s="184" t="s">
        <v>2542</v>
      </c>
      <c r="B1081" s="185"/>
      <c r="C1081" s="185"/>
      <c r="D1081" s="186" t="e">
        <f t="shared" si="16"/>
        <v>#DIV/0!</v>
      </c>
    </row>
    <row r="1082" spans="1:4" ht="20.100000000000001" customHeight="1">
      <c r="A1082" s="184" t="s">
        <v>2543</v>
      </c>
      <c r="B1082" s="185"/>
      <c r="C1082" s="185"/>
      <c r="D1082" s="186" t="e">
        <f t="shared" si="16"/>
        <v>#DIV/0!</v>
      </c>
    </row>
    <row r="1083" spans="1:4" ht="20.100000000000001" customHeight="1">
      <c r="A1083" s="184" t="s">
        <v>2544</v>
      </c>
      <c r="B1083" s="185"/>
      <c r="C1083" s="185"/>
      <c r="D1083" s="186" t="e">
        <f t="shared" si="16"/>
        <v>#DIV/0!</v>
      </c>
    </row>
    <row r="1084" spans="1:4" ht="20.100000000000001" customHeight="1">
      <c r="A1084" s="184" t="s">
        <v>2545</v>
      </c>
      <c r="B1084" s="185"/>
      <c r="C1084" s="185"/>
      <c r="D1084" s="186" t="e">
        <f t="shared" si="16"/>
        <v>#DIV/0!</v>
      </c>
    </row>
    <row r="1085" spans="1:4" ht="20.100000000000001" customHeight="1">
      <c r="A1085" s="184" t="s">
        <v>2546</v>
      </c>
      <c r="B1085" s="185"/>
      <c r="C1085" s="185"/>
      <c r="D1085" s="186" t="e">
        <f t="shared" si="16"/>
        <v>#DIV/0!</v>
      </c>
    </row>
    <row r="1086" spans="1:4" ht="20.100000000000001" customHeight="1">
      <c r="A1086" s="184" t="s">
        <v>2547</v>
      </c>
      <c r="B1086" s="185"/>
      <c r="C1086" s="185"/>
      <c r="D1086" s="186" t="e">
        <f t="shared" si="16"/>
        <v>#DIV/0!</v>
      </c>
    </row>
    <row r="1087" spans="1:4" ht="20.100000000000001" customHeight="1">
      <c r="A1087" s="184" t="s">
        <v>2492</v>
      </c>
      <c r="B1087" s="185"/>
      <c r="C1087" s="185"/>
      <c r="D1087" s="186" t="e">
        <f t="shared" si="16"/>
        <v>#DIV/0!</v>
      </c>
    </row>
    <row r="1088" spans="1:4" ht="20.100000000000001" customHeight="1">
      <c r="A1088" s="184" t="s">
        <v>2548</v>
      </c>
      <c r="B1088" s="185"/>
      <c r="C1088" s="185"/>
      <c r="D1088" s="186" t="e">
        <f t="shared" si="16"/>
        <v>#DIV/0!</v>
      </c>
    </row>
    <row r="1089" spans="1:4" ht="20.100000000000001" customHeight="1">
      <c r="A1089" s="184" t="s">
        <v>2549</v>
      </c>
      <c r="B1089" s="185">
        <v>260</v>
      </c>
      <c r="C1089" s="185">
        <v>270</v>
      </c>
      <c r="D1089" s="186">
        <f t="shared" si="16"/>
        <v>1.0384615384615385</v>
      </c>
    </row>
    <row r="1090" spans="1:4" ht="20.100000000000001" customHeight="1">
      <c r="A1090" s="184" t="s">
        <v>2550</v>
      </c>
      <c r="B1090" s="185">
        <f>SUM(B1091:B1096)</f>
        <v>0</v>
      </c>
      <c r="C1090" s="185">
        <f>SUM(C1091:C1096)</f>
        <v>0</v>
      </c>
      <c r="D1090" s="186" t="e">
        <f t="shared" si="16"/>
        <v>#DIV/0!</v>
      </c>
    </row>
    <row r="1091" spans="1:4" ht="20.100000000000001" customHeight="1">
      <c r="A1091" s="184" t="s">
        <v>1724</v>
      </c>
      <c r="B1091" s="185"/>
      <c r="C1091" s="185"/>
      <c r="D1091" s="186" t="e">
        <f t="shared" si="16"/>
        <v>#DIV/0!</v>
      </c>
    </row>
    <row r="1092" spans="1:4" ht="20.100000000000001" customHeight="1">
      <c r="A1092" s="184" t="s">
        <v>1725</v>
      </c>
      <c r="B1092" s="185"/>
      <c r="C1092" s="185"/>
      <c r="D1092" s="186" t="e">
        <f t="shared" si="16"/>
        <v>#DIV/0!</v>
      </c>
    </row>
    <row r="1093" spans="1:4" ht="20.100000000000001" customHeight="1">
      <c r="A1093" s="184" t="s">
        <v>1726</v>
      </c>
      <c r="B1093" s="185"/>
      <c r="C1093" s="185"/>
      <c r="D1093" s="186" t="e">
        <f t="shared" si="16"/>
        <v>#DIV/0!</v>
      </c>
    </row>
    <row r="1094" spans="1:4" ht="20.100000000000001" customHeight="1">
      <c r="A1094" s="184" t="s">
        <v>2551</v>
      </c>
      <c r="B1094" s="185"/>
      <c r="C1094" s="185"/>
      <c r="D1094" s="186" t="e">
        <f t="shared" ref="D1094:D1157" si="17">C1094/B1094</f>
        <v>#DIV/0!</v>
      </c>
    </row>
    <row r="1095" spans="1:4" ht="20.100000000000001" customHeight="1">
      <c r="A1095" s="184" t="s">
        <v>2552</v>
      </c>
      <c r="B1095" s="185"/>
      <c r="C1095" s="185"/>
      <c r="D1095" s="186" t="e">
        <f t="shared" si="17"/>
        <v>#DIV/0!</v>
      </c>
    </row>
    <row r="1096" spans="1:4" ht="20.100000000000001" customHeight="1">
      <c r="A1096" s="184" t="s">
        <v>2553</v>
      </c>
      <c r="B1096" s="185"/>
      <c r="C1096" s="185"/>
      <c r="D1096" s="186" t="e">
        <f t="shared" si="17"/>
        <v>#DIV/0!</v>
      </c>
    </row>
    <row r="1097" spans="1:4" ht="20.100000000000001" customHeight="1">
      <c r="A1097" s="184" t="s">
        <v>2554</v>
      </c>
      <c r="B1097" s="185">
        <f>SUM(B1098:B1103)</f>
        <v>346</v>
      </c>
      <c r="C1097" s="185">
        <f>SUM(C1098:C1103)</f>
        <v>350</v>
      </c>
      <c r="D1097" s="186">
        <f t="shared" si="17"/>
        <v>1.0115606936416186</v>
      </c>
    </row>
    <row r="1098" spans="1:4" ht="20.100000000000001" customHeight="1">
      <c r="A1098" s="184" t="s">
        <v>1724</v>
      </c>
      <c r="B1098" s="185"/>
      <c r="C1098" s="185"/>
      <c r="D1098" s="186" t="e">
        <f t="shared" si="17"/>
        <v>#DIV/0!</v>
      </c>
    </row>
    <row r="1099" spans="1:4" ht="20.100000000000001" customHeight="1">
      <c r="A1099" s="184" t="s">
        <v>1725</v>
      </c>
      <c r="B1099" s="185"/>
      <c r="C1099" s="185"/>
      <c r="D1099" s="186" t="e">
        <f t="shared" si="17"/>
        <v>#DIV/0!</v>
      </c>
    </row>
    <row r="1100" spans="1:4" ht="20.100000000000001" customHeight="1">
      <c r="A1100" s="184" t="s">
        <v>1726</v>
      </c>
      <c r="B1100" s="185"/>
      <c r="C1100" s="185"/>
      <c r="D1100" s="186" t="e">
        <f t="shared" si="17"/>
        <v>#DIV/0!</v>
      </c>
    </row>
    <row r="1101" spans="1:4" ht="20.100000000000001" customHeight="1">
      <c r="A1101" s="184" t="s">
        <v>2555</v>
      </c>
      <c r="B1101" s="185"/>
      <c r="C1101" s="185"/>
      <c r="D1101" s="186" t="e">
        <f t="shared" si="17"/>
        <v>#DIV/0!</v>
      </c>
    </row>
    <row r="1102" spans="1:4" ht="20.100000000000001" customHeight="1">
      <c r="A1102" s="184" t="s">
        <v>2556</v>
      </c>
      <c r="B1102" s="185"/>
      <c r="C1102" s="185"/>
      <c r="D1102" s="186" t="e">
        <f t="shared" si="17"/>
        <v>#DIV/0!</v>
      </c>
    </row>
    <row r="1103" spans="1:4" ht="20.100000000000001" customHeight="1">
      <c r="A1103" s="184" t="s">
        <v>2557</v>
      </c>
      <c r="B1103" s="185">
        <v>346</v>
      </c>
      <c r="C1103" s="185">
        <v>350</v>
      </c>
      <c r="D1103" s="186">
        <f t="shared" si="17"/>
        <v>1.0115606936416186</v>
      </c>
    </row>
    <row r="1104" spans="1:4" ht="20.100000000000001" customHeight="1">
      <c r="A1104" s="184" t="s">
        <v>2558</v>
      </c>
      <c r="B1104" s="185">
        <f>SUM(B1105:B1109)</f>
        <v>386</v>
      </c>
      <c r="C1104" s="185">
        <f>SUM(C1105:C1109)</f>
        <v>390</v>
      </c>
      <c r="D1104" s="186">
        <f t="shared" si="17"/>
        <v>1.0103626943005182</v>
      </c>
    </row>
    <row r="1105" spans="1:4" ht="20.100000000000001" customHeight="1">
      <c r="A1105" s="184" t="s">
        <v>2559</v>
      </c>
      <c r="B1105" s="185"/>
      <c r="C1105" s="185"/>
      <c r="D1105" s="186" t="e">
        <f t="shared" si="17"/>
        <v>#DIV/0!</v>
      </c>
    </row>
    <row r="1106" spans="1:4" ht="20.100000000000001" customHeight="1">
      <c r="A1106" s="184" t="s">
        <v>2560</v>
      </c>
      <c r="B1106" s="185"/>
      <c r="C1106" s="185"/>
      <c r="D1106" s="186" t="e">
        <f t="shared" si="17"/>
        <v>#DIV/0!</v>
      </c>
    </row>
    <row r="1107" spans="1:4" ht="20.100000000000001" customHeight="1">
      <c r="A1107" s="184" t="s">
        <v>2561</v>
      </c>
      <c r="B1107" s="185"/>
      <c r="C1107" s="185"/>
      <c r="D1107" s="186" t="e">
        <f t="shared" si="17"/>
        <v>#DIV/0!</v>
      </c>
    </row>
    <row r="1108" spans="1:4" ht="20.100000000000001" customHeight="1">
      <c r="A1108" s="184" t="s">
        <v>2562</v>
      </c>
      <c r="B1108" s="185"/>
      <c r="C1108" s="185"/>
      <c r="D1108" s="186" t="e">
        <f t="shared" si="17"/>
        <v>#DIV/0!</v>
      </c>
    </row>
    <row r="1109" spans="1:4" ht="20.100000000000001" customHeight="1">
      <c r="A1109" s="184" t="s">
        <v>2563</v>
      </c>
      <c r="B1109" s="185">
        <v>386</v>
      </c>
      <c r="C1109" s="185">
        <v>390</v>
      </c>
      <c r="D1109" s="186">
        <f t="shared" si="17"/>
        <v>1.0103626943005182</v>
      </c>
    </row>
    <row r="1110" spans="1:4" ht="20.100000000000001" customHeight="1">
      <c r="A1110" s="184" t="s">
        <v>2564</v>
      </c>
      <c r="B1110" s="185">
        <f>B1111+B1121+B1127</f>
        <v>1338</v>
      </c>
      <c r="C1110" s="185">
        <f>C1111+C1121+C1127</f>
        <v>1362</v>
      </c>
      <c r="D1110" s="186">
        <f t="shared" si="17"/>
        <v>1.0179372197309418</v>
      </c>
    </row>
    <row r="1111" spans="1:4" ht="20.100000000000001" customHeight="1">
      <c r="A1111" s="184" t="s">
        <v>2565</v>
      </c>
      <c r="B1111" s="185">
        <f>SUM(B1112:B1120)</f>
        <v>835</v>
      </c>
      <c r="C1111" s="185">
        <f>SUM(C1112:C1120)</f>
        <v>837</v>
      </c>
      <c r="D1111" s="186">
        <f t="shared" si="17"/>
        <v>1.0023952095808384</v>
      </c>
    </row>
    <row r="1112" spans="1:4" ht="20.100000000000001" customHeight="1">
      <c r="A1112" s="184" t="s">
        <v>1724</v>
      </c>
      <c r="B1112" s="185">
        <v>149</v>
      </c>
      <c r="C1112" s="185">
        <v>150</v>
      </c>
      <c r="D1112" s="186">
        <f t="shared" si="17"/>
        <v>1.0067114093959733</v>
      </c>
    </row>
    <row r="1113" spans="1:4" ht="20.100000000000001" customHeight="1">
      <c r="A1113" s="184" t="s">
        <v>1725</v>
      </c>
      <c r="B1113" s="185">
        <v>44</v>
      </c>
      <c r="C1113" s="185">
        <v>45</v>
      </c>
      <c r="D1113" s="186">
        <f t="shared" si="17"/>
        <v>1.0227272727272727</v>
      </c>
    </row>
    <row r="1114" spans="1:4" ht="20.100000000000001" customHeight="1">
      <c r="A1114" s="184" t="s">
        <v>1726</v>
      </c>
      <c r="B1114" s="185"/>
      <c r="C1114" s="185"/>
      <c r="D1114" s="186" t="e">
        <f t="shared" si="17"/>
        <v>#DIV/0!</v>
      </c>
    </row>
    <row r="1115" spans="1:4" ht="20.100000000000001" customHeight="1">
      <c r="A1115" s="184" t="s">
        <v>2566</v>
      </c>
      <c r="B1115" s="185"/>
      <c r="C1115" s="185"/>
      <c r="D1115" s="186" t="e">
        <f t="shared" si="17"/>
        <v>#DIV/0!</v>
      </c>
    </row>
    <row r="1116" spans="1:4" ht="20.100000000000001" customHeight="1">
      <c r="A1116" s="184" t="s">
        <v>2567</v>
      </c>
      <c r="B1116" s="185"/>
      <c r="C1116" s="185"/>
      <c r="D1116" s="186" t="e">
        <f t="shared" si="17"/>
        <v>#DIV/0!</v>
      </c>
    </row>
    <row r="1117" spans="1:4" ht="20.100000000000001" customHeight="1">
      <c r="A1117" s="184" t="s">
        <v>2568</v>
      </c>
      <c r="B1117" s="185"/>
      <c r="C1117" s="185"/>
      <c r="D1117" s="186" t="e">
        <f t="shared" si="17"/>
        <v>#DIV/0!</v>
      </c>
    </row>
    <row r="1118" spans="1:4" ht="20.100000000000001" customHeight="1">
      <c r="A1118" s="184" t="s">
        <v>2569</v>
      </c>
      <c r="B1118" s="185"/>
      <c r="C1118" s="185"/>
      <c r="D1118" s="186" t="e">
        <f t="shared" si="17"/>
        <v>#DIV/0!</v>
      </c>
    </row>
    <row r="1119" spans="1:4" ht="20.100000000000001" customHeight="1">
      <c r="A1119" s="184" t="s">
        <v>1733</v>
      </c>
      <c r="B1119" s="185"/>
      <c r="C1119" s="185"/>
      <c r="D1119" s="186" t="e">
        <f t="shared" si="17"/>
        <v>#DIV/0!</v>
      </c>
    </row>
    <row r="1120" spans="1:4" ht="20.100000000000001" customHeight="1">
      <c r="A1120" s="184" t="s">
        <v>2570</v>
      </c>
      <c r="B1120" s="185">
        <v>642</v>
      </c>
      <c r="C1120" s="185">
        <v>642</v>
      </c>
      <c r="D1120" s="186">
        <f t="shared" si="17"/>
        <v>1</v>
      </c>
    </row>
    <row r="1121" spans="1:4" ht="20.100000000000001" customHeight="1">
      <c r="A1121" s="184" t="s">
        <v>2571</v>
      </c>
      <c r="B1121" s="185">
        <f>SUM(B1122:B1126)</f>
        <v>114</v>
      </c>
      <c r="C1121" s="185">
        <f>SUM(C1122:C1126)</f>
        <v>125</v>
      </c>
      <c r="D1121" s="186">
        <f t="shared" si="17"/>
        <v>1.0964912280701755</v>
      </c>
    </row>
    <row r="1122" spans="1:4" ht="20.100000000000001" customHeight="1">
      <c r="A1122" s="184" t="s">
        <v>1724</v>
      </c>
      <c r="B1122" s="185">
        <v>4</v>
      </c>
      <c r="C1122" s="185">
        <v>5</v>
      </c>
      <c r="D1122" s="186">
        <f t="shared" si="17"/>
        <v>1.25</v>
      </c>
    </row>
    <row r="1123" spans="1:4" ht="20.100000000000001" customHeight="1">
      <c r="A1123" s="184" t="s">
        <v>1725</v>
      </c>
      <c r="B1123" s="185"/>
      <c r="C1123" s="185"/>
      <c r="D1123" s="186" t="e">
        <f t="shared" si="17"/>
        <v>#DIV/0!</v>
      </c>
    </row>
    <row r="1124" spans="1:4" ht="20.100000000000001" customHeight="1">
      <c r="A1124" s="184" t="s">
        <v>1726</v>
      </c>
      <c r="B1124" s="185"/>
      <c r="C1124" s="185"/>
      <c r="D1124" s="186" t="e">
        <f t="shared" si="17"/>
        <v>#DIV/0!</v>
      </c>
    </row>
    <row r="1125" spans="1:4" ht="20.100000000000001" customHeight="1">
      <c r="A1125" s="184" t="s">
        <v>2572</v>
      </c>
      <c r="B1125" s="185"/>
      <c r="C1125" s="185"/>
      <c r="D1125" s="186" t="e">
        <f t="shared" si="17"/>
        <v>#DIV/0!</v>
      </c>
    </row>
    <row r="1126" spans="1:4" ht="20.100000000000001" customHeight="1">
      <c r="A1126" s="184" t="s">
        <v>2573</v>
      </c>
      <c r="B1126" s="185">
        <v>110</v>
      </c>
      <c r="C1126" s="185">
        <v>120</v>
      </c>
      <c r="D1126" s="186">
        <f t="shared" si="17"/>
        <v>1.0909090909090908</v>
      </c>
    </row>
    <row r="1127" spans="1:4" ht="20.100000000000001" customHeight="1">
      <c r="A1127" s="184" t="s">
        <v>2574</v>
      </c>
      <c r="B1127" s="185">
        <f>SUM(B1128:B1129)</f>
        <v>389</v>
      </c>
      <c r="C1127" s="185">
        <f>SUM(C1128:C1129)</f>
        <v>400</v>
      </c>
      <c r="D1127" s="186">
        <f t="shared" si="17"/>
        <v>1.0282776349614395</v>
      </c>
    </row>
    <row r="1128" spans="1:4" ht="20.100000000000001" customHeight="1">
      <c r="A1128" s="184" t="s">
        <v>2575</v>
      </c>
      <c r="B1128" s="185"/>
      <c r="C1128" s="185"/>
      <c r="D1128" s="186" t="e">
        <f t="shared" si="17"/>
        <v>#DIV/0!</v>
      </c>
    </row>
    <row r="1129" spans="1:4" ht="20.100000000000001" customHeight="1">
      <c r="A1129" s="184" t="s">
        <v>2576</v>
      </c>
      <c r="B1129" s="185">
        <v>389</v>
      </c>
      <c r="C1129" s="185">
        <v>400</v>
      </c>
      <c r="D1129" s="186">
        <f t="shared" si="17"/>
        <v>1.0282776349614395</v>
      </c>
    </row>
    <row r="1130" spans="1:4" ht="20.100000000000001" customHeight="1">
      <c r="A1130" s="184" t="s">
        <v>2577</v>
      </c>
      <c r="B1130" s="185">
        <f>B1157</f>
        <v>13</v>
      </c>
      <c r="C1130" s="185">
        <f>C1157</f>
        <v>15</v>
      </c>
      <c r="D1130" s="186">
        <f t="shared" si="17"/>
        <v>1.1538461538461537</v>
      </c>
    </row>
    <row r="1131" spans="1:4" ht="20.100000000000001" customHeight="1">
      <c r="A1131" s="184" t="s">
        <v>2578</v>
      </c>
      <c r="B1131" s="185">
        <f>SUM(B1132:B1137)</f>
        <v>0</v>
      </c>
      <c r="C1131" s="185">
        <f>SUM(C1132:C1137)</f>
        <v>0</v>
      </c>
      <c r="D1131" s="186" t="e">
        <f t="shared" si="17"/>
        <v>#DIV/0!</v>
      </c>
    </row>
    <row r="1132" spans="1:4" ht="20.100000000000001" customHeight="1">
      <c r="A1132" s="184" t="s">
        <v>1724</v>
      </c>
      <c r="B1132" s="185"/>
      <c r="C1132" s="185"/>
      <c r="D1132" s="186" t="e">
        <f t="shared" si="17"/>
        <v>#DIV/0!</v>
      </c>
    </row>
    <row r="1133" spans="1:4" ht="20.100000000000001" customHeight="1">
      <c r="A1133" s="184" t="s">
        <v>1725</v>
      </c>
      <c r="B1133" s="185"/>
      <c r="C1133" s="185"/>
      <c r="D1133" s="186" t="e">
        <f t="shared" si="17"/>
        <v>#DIV/0!</v>
      </c>
    </row>
    <row r="1134" spans="1:4" ht="20.100000000000001" customHeight="1">
      <c r="A1134" s="184" t="s">
        <v>1726</v>
      </c>
      <c r="B1134" s="185"/>
      <c r="C1134" s="185"/>
      <c r="D1134" s="186" t="e">
        <f t="shared" si="17"/>
        <v>#DIV/0!</v>
      </c>
    </row>
    <row r="1135" spans="1:4" ht="20.100000000000001" customHeight="1">
      <c r="A1135" s="184" t="s">
        <v>2579</v>
      </c>
      <c r="B1135" s="185"/>
      <c r="C1135" s="185"/>
      <c r="D1135" s="186" t="e">
        <f t="shared" si="17"/>
        <v>#DIV/0!</v>
      </c>
    </row>
    <row r="1136" spans="1:4" ht="20.100000000000001" customHeight="1">
      <c r="A1136" s="184" t="s">
        <v>1733</v>
      </c>
      <c r="B1136" s="185"/>
      <c r="C1136" s="185"/>
      <c r="D1136" s="186" t="e">
        <f t="shared" si="17"/>
        <v>#DIV/0!</v>
      </c>
    </row>
    <row r="1137" spans="1:4" ht="20.100000000000001" customHeight="1">
      <c r="A1137" s="184" t="s">
        <v>2580</v>
      </c>
      <c r="B1137" s="185"/>
      <c r="C1137" s="185"/>
      <c r="D1137" s="186" t="e">
        <f t="shared" si="17"/>
        <v>#DIV/0!</v>
      </c>
    </row>
    <row r="1138" spans="1:4" ht="20.100000000000001" customHeight="1">
      <c r="A1138" s="184" t="s">
        <v>2581</v>
      </c>
      <c r="B1138" s="185"/>
      <c r="C1138" s="185"/>
      <c r="D1138" s="186" t="e">
        <f t="shared" si="17"/>
        <v>#DIV/0!</v>
      </c>
    </row>
    <row r="1139" spans="1:4" ht="20.100000000000001" customHeight="1">
      <c r="A1139" s="184" t="s">
        <v>2582</v>
      </c>
      <c r="B1139" s="185"/>
      <c r="C1139" s="185"/>
      <c r="D1139" s="186" t="e">
        <f t="shared" si="17"/>
        <v>#DIV/0!</v>
      </c>
    </row>
    <row r="1140" spans="1:4" ht="20.100000000000001" customHeight="1">
      <c r="A1140" s="184" t="s">
        <v>2583</v>
      </c>
      <c r="B1140" s="185"/>
      <c r="C1140" s="185"/>
      <c r="D1140" s="186" t="e">
        <f t="shared" si="17"/>
        <v>#DIV/0!</v>
      </c>
    </row>
    <row r="1141" spans="1:4" ht="20.100000000000001" customHeight="1">
      <c r="A1141" s="184" t="s">
        <v>2584</v>
      </c>
      <c r="B1141" s="185"/>
      <c r="C1141" s="185"/>
      <c r="D1141" s="186" t="e">
        <f t="shared" si="17"/>
        <v>#DIV/0!</v>
      </c>
    </row>
    <row r="1142" spans="1:4" ht="20.100000000000001" customHeight="1">
      <c r="A1142" s="184" t="s">
        <v>2585</v>
      </c>
      <c r="B1142" s="185"/>
      <c r="C1142" s="185"/>
      <c r="D1142" s="186" t="e">
        <f t="shared" si="17"/>
        <v>#DIV/0!</v>
      </c>
    </row>
    <row r="1143" spans="1:4" ht="20.100000000000001" customHeight="1">
      <c r="A1143" s="184" t="s">
        <v>2586</v>
      </c>
      <c r="B1143" s="185"/>
      <c r="C1143" s="185"/>
      <c r="D1143" s="186" t="e">
        <f t="shared" si="17"/>
        <v>#DIV/0!</v>
      </c>
    </row>
    <row r="1144" spans="1:4" ht="20.100000000000001" customHeight="1">
      <c r="A1144" s="184" t="s">
        <v>2587</v>
      </c>
      <c r="B1144" s="185"/>
      <c r="C1144" s="185"/>
      <c r="D1144" s="186" t="e">
        <f t="shared" si="17"/>
        <v>#DIV/0!</v>
      </c>
    </row>
    <row r="1145" spans="1:4" ht="20.100000000000001" customHeight="1">
      <c r="A1145" s="184" t="s">
        <v>2588</v>
      </c>
      <c r="B1145" s="185"/>
      <c r="C1145" s="185"/>
      <c r="D1145" s="186" t="e">
        <f t="shared" si="17"/>
        <v>#DIV/0!</v>
      </c>
    </row>
    <row r="1146" spans="1:4" ht="20.100000000000001" customHeight="1">
      <c r="A1146" s="184" t="s">
        <v>2589</v>
      </c>
      <c r="B1146" s="185"/>
      <c r="C1146" s="185"/>
      <c r="D1146" s="186" t="e">
        <f t="shared" si="17"/>
        <v>#DIV/0!</v>
      </c>
    </row>
    <row r="1147" spans="1:4" ht="20.100000000000001" customHeight="1">
      <c r="A1147" s="184" t="s">
        <v>2590</v>
      </c>
      <c r="B1147" s="185"/>
      <c r="C1147" s="185"/>
      <c r="D1147" s="186" t="e">
        <f t="shared" si="17"/>
        <v>#DIV/0!</v>
      </c>
    </row>
    <row r="1148" spans="1:4" ht="20.100000000000001" customHeight="1">
      <c r="A1148" s="184" t="s">
        <v>2591</v>
      </c>
      <c r="B1148" s="185"/>
      <c r="C1148" s="185"/>
      <c r="D1148" s="186" t="e">
        <f t="shared" si="17"/>
        <v>#DIV/0!</v>
      </c>
    </row>
    <row r="1149" spans="1:4" ht="20.100000000000001" customHeight="1">
      <c r="A1149" s="184" t="s">
        <v>2592</v>
      </c>
      <c r="B1149" s="185"/>
      <c r="C1149" s="185"/>
      <c r="D1149" s="186" t="e">
        <f t="shared" si="17"/>
        <v>#DIV/0!</v>
      </c>
    </row>
    <row r="1150" spans="1:4" ht="20.100000000000001" customHeight="1">
      <c r="A1150" s="184" t="s">
        <v>2593</v>
      </c>
      <c r="B1150" s="185"/>
      <c r="C1150" s="185"/>
      <c r="D1150" s="186" t="e">
        <f t="shared" si="17"/>
        <v>#DIV/0!</v>
      </c>
    </row>
    <row r="1151" spans="1:4" ht="20.100000000000001" customHeight="1">
      <c r="A1151" s="184" t="s">
        <v>2594</v>
      </c>
      <c r="B1151" s="185"/>
      <c r="C1151" s="185"/>
      <c r="D1151" s="186" t="e">
        <f t="shared" si="17"/>
        <v>#DIV/0!</v>
      </c>
    </row>
    <row r="1152" spans="1:4" ht="20.100000000000001" customHeight="1">
      <c r="A1152" s="184" t="s">
        <v>2595</v>
      </c>
      <c r="B1152" s="185"/>
      <c r="C1152" s="185"/>
      <c r="D1152" s="186" t="e">
        <f t="shared" si="17"/>
        <v>#DIV/0!</v>
      </c>
    </row>
    <row r="1153" spans="1:4" ht="20.100000000000001" customHeight="1">
      <c r="A1153" s="184" t="s">
        <v>2596</v>
      </c>
      <c r="B1153" s="185"/>
      <c r="C1153" s="185"/>
      <c r="D1153" s="186" t="e">
        <f t="shared" si="17"/>
        <v>#DIV/0!</v>
      </c>
    </row>
    <row r="1154" spans="1:4" ht="20.100000000000001" customHeight="1">
      <c r="A1154" s="184" t="s">
        <v>2597</v>
      </c>
      <c r="B1154" s="185"/>
      <c r="C1154" s="185"/>
      <c r="D1154" s="186" t="e">
        <f t="shared" si="17"/>
        <v>#DIV/0!</v>
      </c>
    </row>
    <row r="1155" spans="1:4" ht="20.100000000000001" customHeight="1">
      <c r="A1155" s="184" t="s">
        <v>2598</v>
      </c>
      <c r="B1155" s="185"/>
      <c r="C1155" s="185"/>
      <c r="D1155" s="186" t="e">
        <f t="shared" si="17"/>
        <v>#DIV/0!</v>
      </c>
    </row>
    <row r="1156" spans="1:4" ht="20.100000000000001" customHeight="1">
      <c r="A1156" s="184" t="s">
        <v>2599</v>
      </c>
      <c r="B1156" s="185"/>
      <c r="C1156" s="185"/>
      <c r="D1156" s="186" t="e">
        <f t="shared" si="17"/>
        <v>#DIV/0!</v>
      </c>
    </row>
    <row r="1157" spans="1:4" ht="20.100000000000001" customHeight="1">
      <c r="A1157" s="184" t="s">
        <v>2600</v>
      </c>
      <c r="B1157" s="185">
        <f>B1158</f>
        <v>13</v>
      </c>
      <c r="C1157" s="185">
        <f>C1158</f>
        <v>15</v>
      </c>
      <c r="D1157" s="186">
        <f t="shared" si="17"/>
        <v>1.1538461538461537</v>
      </c>
    </row>
    <row r="1158" spans="1:4" ht="20.100000000000001" customHeight="1">
      <c r="A1158" s="184" t="s">
        <v>2601</v>
      </c>
      <c r="B1158" s="185">
        <v>13</v>
      </c>
      <c r="C1158" s="185">
        <v>15</v>
      </c>
      <c r="D1158" s="186">
        <f t="shared" ref="D1158:D1221" si="18">C1158/B1158</f>
        <v>1.1538461538461537</v>
      </c>
    </row>
    <row r="1159" spans="1:4" ht="20.100000000000001" customHeight="1">
      <c r="A1159" s="184" t="s">
        <v>2602</v>
      </c>
      <c r="B1159" s="185">
        <f>SUM(B1160:B1168)</f>
        <v>0</v>
      </c>
      <c r="C1159" s="185">
        <f>SUM(C1160:C1168)</f>
        <v>0</v>
      </c>
      <c r="D1159" s="186" t="e">
        <f t="shared" si="18"/>
        <v>#DIV/0!</v>
      </c>
    </row>
    <row r="1160" spans="1:4" ht="20.100000000000001" customHeight="1">
      <c r="A1160" s="184" t="s">
        <v>2603</v>
      </c>
      <c r="B1160" s="185"/>
      <c r="C1160" s="185"/>
      <c r="D1160" s="186" t="e">
        <f t="shared" si="18"/>
        <v>#DIV/0!</v>
      </c>
    </row>
    <row r="1161" spans="1:4" ht="20.100000000000001" customHeight="1">
      <c r="A1161" s="184" t="s">
        <v>2604</v>
      </c>
      <c r="B1161" s="185"/>
      <c r="C1161" s="185"/>
      <c r="D1161" s="186" t="e">
        <f t="shared" si="18"/>
        <v>#DIV/0!</v>
      </c>
    </row>
    <row r="1162" spans="1:4" ht="20.100000000000001" customHeight="1">
      <c r="A1162" s="184" t="s">
        <v>2605</v>
      </c>
      <c r="B1162" s="185"/>
      <c r="C1162" s="185"/>
      <c r="D1162" s="186" t="e">
        <f t="shared" si="18"/>
        <v>#DIV/0!</v>
      </c>
    </row>
    <row r="1163" spans="1:4" ht="20.100000000000001" customHeight="1">
      <c r="A1163" s="184" t="s">
        <v>2606</v>
      </c>
      <c r="B1163" s="185"/>
      <c r="C1163" s="185"/>
      <c r="D1163" s="186" t="e">
        <f t="shared" si="18"/>
        <v>#DIV/0!</v>
      </c>
    </row>
    <row r="1164" spans="1:4" ht="20.100000000000001" customHeight="1">
      <c r="A1164" s="184" t="s">
        <v>2607</v>
      </c>
      <c r="B1164" s="185"/>
      <c r="C1164" s="185"/>
      <c r="D1164" s="186" t="e">
        <f t="shared" si="18"/>
        <v>#DIV/0!</v>
      </c>
    </row>
    <row r="1165" spans="1:4" ht="20.100000000000001" customHeight="1">
      <c r="A1165" s="184" t="s">
        <v>2360</v>
      </c>
      <c r="B1165" s="185"/>
      <c r="C1165" s="185"/>
      <c r="D1165" s="186" t="e">
        <f t="shared" si="18"/>
        <v>#DIV/0!</v>
      </c>
    </row>
    <row r="1166" spans="1:4" ht="20.100000000000001" customHeight="1">
      <c r="A1166" s="184" t="s">
        <v>2608</v>
      </c>
      <c r="B1166" s="185"/>
      <c r="C1166" s="185"/>
      <c r="D1166" s="186" t="e">
        <f t="shared" si="18"/>
        <v>#DIV/0!</v>
      </c>
    </row>
    <row r="1167" spans="1:4" ht="20.100000000000001" customHeight="1">
      <c r="A1167" s="184" t="s">
        <v>2609</v>
      </c>
      <c r="B1167" s="185"/>
      <c r="C1167" s="185"/>
      <c r="D1167" s="186" t="e">
        <f t="shared" si="18"/>
        <v>#DIV/0!</v>
      </c>
    </row>
    <row r="1168" spans="1:4" ht="20.100000000000001" customHeight="1">
      <c r="A1168" s="184" t="s">
        <v>2610</v>
      </c>
      <c r="B1168" s="185"/>
      <c r="C1168" s="185"/>
      <c r="D1168" s="186" t="e">
        <f t="shared" si="18"/>
        <v>#DIV/0!</v>
      </c>
    </row>
    <row r="1169" spans="1:4" ht="20.100000000000001" customHeight="1">
      <c r="A1169" s="184" t="s">
        <v>2611</v>
      </c>
      <c r="B1169" s="185">
        <f>B1170+B1189+B1208+B1217+B1232</f>
        <v>240</v>
      </c>
      <c r="C1169" s="185">
        <f>C1170+C1189+C1208+C1217+C1232</f>
        <v>250</v>
      </c>
      <c r="D1169" s="186">
        <f t="shared" si="18"/>
        <v>1.0416666666666667</v>
      </c>
    </row>
    <row r="1170" spans="1:4" ht="20.100000000000001" customHeight="1">
      <c r="A1170" s="184" t="s">
        <v>2612</v>
      </c>
      <c r="B1170" s="185">
        <f>SUM(B1171:B1188)</f>
        <v>240</v>
      </c>
      <c r="C1170" s="185">
        <f>SUM(C1171:C1188)</f>
        <v>250</v>
      </c>
      <c r="D1170" s="186">
        <f t="shared" si="18"/>
        <v>1.0416666666666667</v>
      </c>
    </row>
    <row r="1171" spans="1:4" ht="20.100000000000001" customHeight="1">
      <c r="A1171" s="184" t="s">
        <v>1724</v>
      </c>
      <c r="B1171" s="185"/>
      <c r="C1171" s="185"/>
      <c r="D1171" s="186" t="e">
        <f t="shared" si="18"/>
        <v>#DIV/0!</v>
      </c>
    </row>
    <row r="1172" spans="1:4" ht="20.100000000000001" customHeight="1">
      <c r="A1172" s="184" t="s">
        <v>1725</v>
      </c>
      <c r="B1172" s="185"/>
      <c r="C1172" s="185"/>
      <c r="D1172" s="186" t="e">
        <f t="shared" si="18"/>
        <v>#DIV/0!</v>
      </c>
    </row>
    <row r="1173" spans="1:4" ht="20.100000000000001" customHeight="1">
      <c r="A1173" s="184" t="s">
        <v>1726</v>
      </c>
      <c r="B1173" s="185"/>
      <c r="C1173" s="185"/>
      <c r="D1173" s="186" t="e">
        <f t="shared" si="18"/>
        <v>#DIV/0!</v>
      </c>
    </row>
    <row r="1174" spans="1:4" ht="20.100000000000001" customHeight="1">
      <c r="A1174" s="184" t="s">
        <v>2613</v>
      </c>
      <c r="B1174" s="185"/>
      <c r="C1174" s="185"/>
      <c r="D1174" s="186" t="e">
        <f t="shared" si="18"/>
        <v>#DIV/0!</v>
      </c>
    </row>
    <row r="1175" spans="1:4" ht="20.100000000000001" customHeight="1">
      <c r="A1175" s="184" t="s">
        <v>2614</v>
      </c>
      <c r="B1175" s="185"/>
      <c r="C1175" s="185"/>
      <c r="D1175" s="186" t="e">
        <f t="shared" si="18"/>
        <v>#DIV/0!</v>
      </c>
    </row>
    <row r="1176" spans="1:4" ht="20.100000000000001" customHeight="1">
      <c r="A1176" s="184" t="s">
        <v>2615</v>
      </c>
      <c r="B1176" s="185"/>
      <c r="C1176" s="185"/>
      <c r="D1176" s="186" t="e">
        <f t="shared" si="18"/>
        <v>#DIV/0!</v>
      </c>
    </row>
    <row r="1177" spans="1:4" ht="20.100000000000001" customHeight="1">
      <c r="A1177" s="184" t="s">
        <v>2616</v>
      </c>
      <c r="B1177" s="185">
        <v>240</v>
      </c>
      <c r="C1177" s="185">
        <v>250</v>
      </c>
      <c r="D1177" s="186">
        <f t="shared" si="18"/>
        <v>1.0416666666666667</v>
      </c>
    </row>
    <row r="1178" spans="1:4" ht="20.100000000000001" customHeight="1">
      <c r="A1178" s="184" t="s">
        <v>2617</v>
      </c>
      <c r="B1178" s="185"/>
      <c r="C1178" s="185"/>
      <c r="D1178" s="186" t="e">
        <f t="shared" si="18"/>
        <v>#DIV/0!</v>
      </c>
    </row>
    <row r="1179" spans="1:4" ht="20.100000000000001" customHeight="1">
      <c r="A1179" s="184" t="s">
        <v>2618</v>
      </c>
      <c r="B1179" s="185"/>
      <c r="C1179" s="185"/>
      <c r="D1179" s="186" t="e">
        <f t="shared" si="18"/>
        <v>#DIV/0!</v>
      </c>
    </row>
    <row r="1180" spans="1:4" ht="20.100000000000001" customHeight="1">
      <c r="A1180" s="184" t="s">
        <v>2619</v>
      </c>
      <c r="B1180" s="185"/>
      <c r="C1180" s="185"/>
      <c r="D1180" s="186" t="e">
        <f t="shared" si="18"/>
        <v>#DIV/0!</v>
      </c>
    </row>
    <row r="1181" spans="1:4" ht="20.100000000000001" customHeight="1">
      <c r="A1181" s="184" t="s">
        <v>2620</v>
      </c>
      <c r="B1181" s="185"/>
      <c r="C1181" s="185"/>
      <c r="D1181" s="186" t="e">
        <f t="shared" si="18"/>
        <v>#DIV/0!</v>
      </c>
    </row>
    <row r="1182" spans="1:4" ht="20.100000000000001" customHeight="1">
      <c r="A1182" s="184" t="s">
        <v>2621</v>
      </c>
      <c r="B1182" s="185"/>
      <c r="C1182" s="185"/>
      <c r="D1182" s="186" t="e">
        <f t="shared" si="18"/>
        <v>#DIV/0!</v>
      </c>
    </row>
    <row r="1183" spans="1:4" ht="20.100000000000001" customHeight="1">
      <c r="A1183" s="184" t="s">
        <v>2622</v>
      </c>
      <c r="B1183" s="185"/>
      <c r="C1183" s="185"/>
      <c r="D1183" s="186" t="e">
        <f t="shared" si="18"/>
        <v>#DIV/0!</v>
      </c>
    </row>
    <row r="1184" spans="1:4" ht="20.100000000000001" customHeight="1">
      <c r="A1184" s="184" t="s">
        <v>2623</v>
      </c>
      <c r="B1184" s="185"/>
      <c r="C1184" s="185"/>
      <c r="D1184" s="186" t="e">
        <f t="shared" si="18"/>
        <v>#DIV/0!</v>
      </c>
    </row>
    <row r="1185" spans="1:4" ht="20.100000000000001" customHeight="1">
      <c r="A1185" s="184" t="s">
        <v>2624</v>
      </c>
      <c r="B1185" s="185"/>
      <c r="C1185" s="185"/>
      <c r="D1185" s="186" t="e">
        <f t="shared" si="18"/>
        <v>#DIV/0!</v>
      </c>
    </row>
    <row r="1186" spans="1:4" ht="20.100000000000001" customHeight="1">
      <c r="A1186" s="184" t="s">
        <v>2625</v>
      </c>
      <c r="B1186" s="185"/>
      <c r="C1186" s="185"/>
      <c r="D1186" s="186" t="e">
        <f t="shared" si="18"/>
        <v>#DIV/0!</v>
      </c>
    </row>
    <row r="1187" spans="1:4" ht="20.100000000000001" customHeight="1">
      <c r="A1187" s="184" t="s">
        <v>1733</v>
      </c>
      <c r="B1187" s="185"/>
      <c r="C1187" s="185"/>
      <c r="D1187" s="186" t="e">
        <f t="shared" si="18"/>
        <v>#DIV/0!</v>
      </c>
    </row>
    <row r="1188" spans="1:4" ht="20.100000000000001" customHeight="1">
      <c r="A1188" s="184" t="s">
        <v>2626</v>
      </c>
      <c r="B1188" s="185"/>
      <c r="C1188" s="185"/>
      <c r="D1188" s="186" t="e">
        <f t="shared" si="18"/>
        <v>#DIV/0!</v>
      </c>
    </row>
    <row r="1189" spans="1:4" ht="20.100000000000001" customHeight="1">
      <c r="A1189" s="184" t="s">
        <v>2627</v>
      </c>
      <c r="B1189" s="185">
        <f>SUM(B1190:B1207)</f>
        <v>0</v>
      </c>
      <c r="C1189" s="185">
        <f>SUM(C1190:C1207)</f>
        <v>0</v>
      </c>
      <c r="D1189" s="186" t="e">
        <f t="shared" si="18"/>
        <v>#DIV/0!</v>
      </c>
    </row>
    <row r="1190" spans="1:4" ht="20.100000000000001" customHeight="1">
      <c r="A1190" s="184" t="s">
        <v>1724</v>
      </c>
      <c r="B1190" s="185"/>
      <c r="C1190" s="185"/>
      <c r="D1190" s="186" t="e">
        <f t="shared" si="18"/>
        <v>#DIV/0!</v>
      </c>
    </row>
    <row r="1191" spans="1:4" ht="20.100000000000001" customHeight="1">
      <c r="A1191" s="184" t="s">
        <v>1725</v>
      </c>
      <c r="B1191" s="185"/>
      <c r="C1191" s="185"/>
      <c r="D1191" s="186" t="e">
        <f t="shared" si="18"/>
        <v>#DIV/0!</v>
      </c>
    </row>
    <row r="1192" spans="1:4" ht="20.100000000000001" customHeight="1">
      <c r="A1192" s="184" t="s">
        <v>1726</v>
      </c>
      <c r="B1192" s="185"/>
      <c r="C1192" s="185"/>
      <c r="D1192" s="186" t="e">
        <f t="shared" si="18"/>
        <v>#DIV/0!</v>
      </c>
    </row>
    <row r="1193" spans="1:4" ht="20.100000000000001" customHeight="1">
      <c r="A1193" s="184" t="s">
        <v>2628</v>
      </c>
      <c r="B1193" s="185"/>
      <c r="C1193" s="185"/>
      <c r="D1193" s="186" t="e">
        <f t="shared" si="18"/>
        <v>#DIV/0!</v>
      </c>
    </row>
    <row r="1194" spans="1:4" ht="20.100000000000001" customHeight="1">
      <c r="A1194" s="184" t="s">
        <v>2629</v>
      </c>
      <c r="B1194" s="185"/>
      <c r="C1194" s="185"/>
      <c r="D1194" s="186" t="e">
        <f t="shared" si="18"/>
        <v>#DIV/0!</v>
      </c>
    </row>
    <row r="1195" spans="1:4" ht="20.100000000000001" customHeight="1">
      <c r="A1195" s="184" t="s">
        <v>2630</v>
      </c>
      <c r="B1195" s="185"/>
      <c r="C1195" s="185"/>
      <c r="D1195" s="186" t="e">
        <f t="shared" si="18"/>
        <v>#DIV/0!</v>
      </c>
    </row>
    <row r="1196" spans="1:4" ht="20.100000000000001" customHeight="1">
      <c r="A1196" s="184" t="s">
        <v>2631</v>
      </c>
      <c r="B1196" s="185"/>
      <c r="C1196" s="185"/>
      <c r="D1196" s="186" t="e">
        <f t="shared" si="18"/>
        <v>#DIV/0!</v>
      </c>
    </row>
    <row r="1197" spans="1:4" ht="20.100000000000001" customHeight="1">
      <c r="A1197" s="184" t="s">
        <v>2632</v>
      </c>
      <c r="B1197" s="185"/>
      <c r="C1197" s="185"/>
      <c r="D1197" s="186" t="e">
        <f t="shared" si="18"/>
        <v>#DIV/0!</v>
      </c>
    </row>
    <row r="1198" spans="1:4" ht="20.100000000000001" customHeight="1">
      <c r="A1198" s="184" t="s">
        <v>2633</v>
      </c>
      <c r="B1198" s="185"/>
      <c r="C1198" s="185"/>
      <c r="D1198" s="186" t="e">
        <f t="shared" si="18"/>
        <v>#DIV/0!</v>
      </c>
    </row>
    <row r="1199" spans="1:4" ht="20.100000000000001" customHeight="1">
      <c r="A1199" s="184" t="s">
        <v>2634</v>
      </c>
      <c r="B1199" s="185"/>
      <c r="C1199" s="185"/>
      <c r="D1199" s="186" t="e">
        <f t="shared" si="18"/>
        <v>#DIV/0!</v>
      </c>
    </row>
    <row r="1200" spans="1:4" ht="20.100000000000001" customHeight="1">
      <c r="A1200" s="184" t="s">
        <v>2635</v>
      </c>
      <c r="B1200" s="185"/>
      <c r="C1200" s="185"/>
      <c r="D1200" s="186" t="e">
        <f t="shared" si="18"/>
        <v>#DIV/0!</v>
      </c>
    </row>
    <row r="1201" spans="1:4" ht="20.100000000000001" customHeight="1">
      <c r="A1201" s="184" t="s">
        <v>2636</v>
      </c>
      <c r="B1201" s="185"/>
      <c r="C1201" s="185"/>
      <c r="D1201" s="186" t="e">
        <f t="shared" si="18"/>
        <v>#DIV/0!</v>
      </c>
    </row>
    <row r="1202" spans="1:4" ht="20.100000000000001" customHeight="1">
      <c r="A1202" s="184" t="s">
        <v>2637</v>
      </c>
      <c r="B1202" s="185"/>
      <c r="C1202" s="185"/>
      <c r="D1202" s="186" t="e">
        <f t="shared" si="18"/>
        <v>#DIV/0!</v>
      </c>
    </row>
    <row r="1203" spans="1:4" ht="20.100000000000001" customHeight="1">
      <c r="A1203" s="184" t="s">
        <v>2638</v>
      </c>
      <c r="B1203" s="185"/>
      <c r="C1203" s="185"/>
      <c r="D1203" s="186" t="e">
        <f t="shared" si="18"/>
        <v>#DIV/0!</v>
      </c>
    </row>
    <row r="1204" spans="1:4" ht="20.100000000000001" customHeight="1">
      <c r="A1204" s="184" t="s">
        <v>2639</v>
      </c>
      <c r="B1204" s="185"/>
      <c r="C1204" s="185"/>
      <c r="D1204" s="186" t="e">
        <f t="shared" si="18"/>
        <v>#DIV/0!</v>
      </c>
    </row>
    <row r="1205" spans="1:4" ht="20.100000000000001" customHeight="1">
      <c r="A1205" s="184" t="s">
        <v>2640</v>
      </c>
      <c r="B1205" s="185"/>
      <c r="C1205" s="185"/>
      <c r="D1205" s="186" t="e">
        <f t="shared" si="18"/>
        <v>#DIV/0!</v>
      </c>
    </row>
    <row r="1206" spans="1:4" ht="20.100000000000001" customHeight="1">
      <c r="A1206" s="184" t="s">
        <v>1733</v>
      </c>
      <c r="B1206" s="185"/>
      <c r="C1206" s="185"/>
      <c r="D1206" s="186" t="e">
        <f t="shared" si="18"/>
        <v>#DIV/0!</v>
      </c>
    </row>
    <row r="1207" spans="1:4" ht="20.100000000000001" customHeight="1">
      <c r="A1207" s="184" t="s">
        <v>2641</v>
      </c>
      <c r="B1207" s="185"/>
      <c r="C1207" s="185"/>
      <c r="D1207" s="186" t="e">
        <f t="shared" si="18"/>
        <v>#DIV/0!</v>
      </c>
    </row>
    <row r="1208" spans="1:4" ht="20.100000000000001" customHeight="1">
      <c r="A1208" s="184" t="s">
        <v>2642</v>
      </c>
      <c r="B1208" s="185">
        <f>SUM(B1209:B1216)</f>
        <v>0</v>
      </c>
      <c r="C1208" s="185">
        <f>SUM(C1209:C1216)</f>
        <v>0</v>
      </c>
      <c r="D1208" s="186" t="e">
        <f t="shared" si="18"/>
        <v>#DIV/0!</v>
      </c>
    </row>
    <row r="1209" spans="1:4" ht="20.100000000000001" customHeight="1">
      <c r="A1209" s="184" t="s">
        <v>1724</v>
      </c>
      <c r="B1209" s="185"/>
      <c r="C1209" s="185"/>
      <c r="D1209" s="186" t="e">
        <f t="shared" si="18"/>
        <v>#DIV/0!</v>
      </c>
    </row>
    <row r="1210" spans="1:4" ht="20.100000000000001" customHeight="1">
      <c r="A1210" s="184" t="s">
        <v>1725</v>
      </c>
      <c r="B1210" s="185"/>
      <c r="C1210" s="185"/>
      <c r="D1210" s="186" t="e">
        <f t="shared" si="18"/>
        <v>#DIV/0!</v>
      </c>
    </row>
    <row r="1211" spans="1:4" ht="20.100000000000001" customHeight="1">
      <c r="A1211" s="184" t="s">
        <v>1726</v>
      </c>
      <c r="B1211" s="185"/>
      <c r="C1211" s="185"/>
      <c r="D1211" s="186" t="e">
        <f t="shared" si="18"/>
        <v>#DIV/0!</v>
      </c>
    </row>
    <row r="1212" spans="1:4" ht="20.100000000000001" customHeight="1">
      <c r="A1212" s="184" t="s">
        <v>2643</v>
      </c>
      <c r="B1212" s="185"/>
      <c r="C1212" s="185"/>
      <c r="D1212" s="186" t="e">
        <f t="shared" si="18"/>
        <v>#DIV/0!</v>
      </c>
    </row>
    <row r="1213" spans="1:4" ht="20.100000000000001" customHeight="1">
      <c r="A1213" s="184" t="s">
        <v>2644</v>
      </c>
      <c r="B1213" s="185"/>
      <c r="C1213" s="185"/>
      <c r="D1213" s="186" t="e">
        <f t="shared" si="18"/>
        <v>#DIV/0!</v>
      </c>
    </row>
    <row r="1214" spans="1:4" ht="20.100000000000001" customHeight="1">
      <c r="A1214" s="184" t="s">
        <v>2645</v>
      </c>
      <c r="B1214" s="185"/>
      <c r="C1214" s="185"/>
      <c r="D1214" s="186" t="e">
        <f t="shared" si="18"/>
        <v>#DIV/0!</v>
      </c>
    </row>
    <row r="1215" spans="1:4" ht="20.100000000000001" customHeight="1">
      <c r="A1215" s="184" t="s">
        <v>1733</v>
      </c>
      <c r="B1215" s="185"/>
      <c r="C1215" s="185"/>
      <c r="D1215" s="186" t="e">
        <f t="shared" si="18"/>
        <v>#DIV/0!</v>
      </c>
    </row>
    <row r="1216" spans="1:4" ht="20.100000000000001" customHeight="1">
      <c r="A1216" s="184" t="s">
        <v>2646</v>
      </c>
      <c r="B1216" s="185"/>
      <c r="C1216" s="185"/>
      <c r="D1216" s="186" t="e">
        <f t="shared" si="18"/>
        <v>#DIV/0!</v>
      </c>
    </row>
    <row r="1217" spans="1:4" ht="20.100000000000001" customHeight="1">
      <c r="A1217" s="184" t="s">
        <v>2647</v>
      </c>
      <c r="B1217" s="185">
        <f>SUM(B1218:B1231)</f>
        <v>0</v>
      </c>
      <c r="C1217" s="185">
        <f>SUM(C1218:C1231)</f>
        <v>0</v>
      </c>
      <c r="D1217" s="186" t="e">
        <f t="shared" si="18"/>
        <v>#DIV/0!</v>
      </c>
    </row>
    <row r="1218" spans="1:4" ht="20.100000000000001" customHeight="1">
      <c r="A1218" s="184" t="s">
        <v>1724</v>
      </c>
      <c r="B1218" s="185"/>
      <c r="C1218" s="185"/>
      <c r="D1218" s="186" t="e">
        <f t="shared" si="18"/>
        <v>#DIV/0!</v>
      </c>
    </row>
    <row r="1219" spans="1:4" ht="20.100000000000001" customHeight="1">
      <c r="A1219" s="184" t="s">
        <v>1725</v>
      </c>
      <c r="B1219" s="185"/>
      <c r="C1219" s="185"/>
      <c r="D1219" s="186" t="e">
        <f t="shared" si="18"/>
        <v>#DIV/0!</v>
      </c>
    </row>
    <row r="1220" spans="1:4" ht="20.100000000000001" customHeight="1">
      <c r="A1220" s="184" t="s">
        <v>1726</v>
      </c>
      <c r="B1220" s="185"/>
      <c r="C1220" s="185"/>
      <c r="D1220" s="186" t="e">
        <f t="shared" si="18"/>
        <v>#DIV/0!</v>
      </c>
    </row>
    <row r="1221" spans="1:4" ht="20.100000000000001" customHeight="1">
      <c r="A1221" s="184" t="s">
        <v>2648</v>
      </c>
      <c r="B1221" s="185"/>
      <c r="C1221" s="185"/>
      <c r="D1221" s="186" t="e">
        <f t="shared" si="18"/>
        <v>#DIV/0!</v>
      </c>
    </row>
    <row r="1222" spans="1:4" ht="20.100000000000001" customHeight="1">
      <c r="A1222" s="184" t="s">
        <v>2649</v>
      </c>
      <c r="B1222" s="185"/>
      <c r="C1222" s="185"/>
      <c r="D1222" s="186" t="e">
        <f t="shared" ref="D1222:D1285" si="19">C1222/B1222</f>
        <v>#DIV/0!</v>
      </c>
    </row>
    <row r="1223" spans="1:4" ht="20.100000000000001" customHeight="1">
      <c r="A1223" s="184" t="s">
        <v>2650</v>
      </c>
      <c r="B1223" s="185"/>
      <c r="C1223" s="185"/>
      <c r="D1223" s="186" t="e">
        <f t="shared" si="19"/>
        <v>#DIV/0!</v>
      </c>
    </row>
    <row r="1224" spans="1:4" ht="20.100000000000001" customHeight="1">
      <c r="A1224" s="184" t="s">
        <v>2651</v>
      </c>
      <c r="B1224" s="185"/>
      <c r="C1224" s="185"/>
      <c r="D1224" s="186" t="e">
        <f t="shared" si="19"/>
        <v>#DIV/0!</v>
      </c>
    </row>
    <row r="1225" spans="1:4" ht="20.100000000000001" customHeight="1">
      <c r="A1225" s="184" t="s">
        <v>2652</v>
      </c>
      <c r="B1225" s="185"/>
      <c r="C1225" s="185"/>
      <c r="D1225" s="186" t="e">
        <f t="shared" si="19"/>
        <v>#DIV/0!</v>
      </c>
    </row>
    <row r="1226" spans="1:4" ht="20.100000000000001" customHeight="1">
      <c r="A1226" s="184" t="s">
        <v>2653</v>
      </c>
      <c r="B1226" s="185"/>
      <c r="C1226" s="185"/>
      <c r="D1226" s="186" t="e">
        <f t="shared" si="19"/>
        <v>#DIV/0!</v>
      </c>
    </row>
    <row r="1227" spans="1:4" ht="20.100000000000001" customHeight="1">
      <c r="A1227" s="184" t="s">
        <v>2654</v>
      </c>
      <c r="B1227" s="185"/>
      <c r="C1227" s="185"/>
      <c r="D1227" s="186" t="e">
        <f t="shared" si="19"/>
        <v>#DIV/0!</v>
      </c>
    </row>
    <row r="1228" spans="1:4" ht="20.100000000000001" customHeight="1">
      <c r="A1228" s="184" t="s">
        <v>2655</v>
      </c>
      <c r="B1228" s="185"/>
      <c r="C1228" s="185"/>
      <c r="D1228" s="186" t="e">
        <f t="shared" si="19"/>
        <v>#DIV/0!</v>
      </c>
    </row>
    <row r="1229" spans="1:4" ht="20.100000000000001" customHeight="1">
      <c r="A1229" s="184" t="s">
        <v>2656</v>
      </c>
      <c r="B1229" s="185"/>
      <c r="C1229" s="185"/>
      <c r="D1229" s="186" t="e">
        <f t="shared" si="19"/>
        <v>#DIV/0!</v>
      </c>
    </row>
    <row r="1230" spans="1:4" ht="20.100000000000001" customHeight="1">
      <c r="A1230" s="184" t="s">
        <v>2657</v>
      </c>
      <c r="B1230" s="185"/>
      <c r="C1230" s="185"/>
      <c r="D1230" s="186" t="e">
        <f t="shared" si="19"/>
        <v>#DIV/0!</v>
      </c>
    </row>
    <row r="1231" spans="1:4" ht="20.100000000000001" customHeight="1">
      <c r="A1231" s="184" t="s">
        <v>2658</v>
      </c>
      <c r="B1231" s="185"/>
      <c r="C1231" s="185"/>
      <c r="D1231" s="186" t="e">
        <f t="shared" si="19"/>
        <v>#DIV/0!</v>
      </c>
    </row>
    <row r="1232" spans="1:4" ht="20.100000000000001" customHeight="1">
      <c r="A1232" s="184" t="s">
        <v>2659</v>
      </c>
      <c r="B1232" s="185"/>
      <c r="C1232" s="185"/>
      <c r="D1232" s="186" t="e">
        <f t="shared" si="19"/>
        <v>#DIV/0!</v>
      </c>
    </row>
    <row r="1233" spans="1:4" ht="20.100000000000001" customHeight="1">
      <c r="A1233" s="184" t="s">
        <v>2660</v>
      </c>
      <c r="B1233" s="185"/>
      <c r="C1233" s="185"/>
      <c r="D1233" s="186" t="e">
        <f t="shared" si="19"/>
        <v>#DIV/0!</v>
      </c>
    </row>
    <row r="1234" spans="1:4" ht="20.100000000000001" customHeight="1">
      <c r="A1234" s="184" t="s">
        <v>2661</v>
      </c>
      <c r="B1234" s="185">
        <f>B1235+B1244+B1248</f>
        <v>9229</v>
      </c>
      <c r="C1234" s="185">
        <f>C1235+C1244+C1248</f>
        <v>7935</v>
      </c>
      <c r="D1234" s="186">
        <f t="shared" si="19"/>
        <v>0.85978979304366665</v>
      </c>
    </row>
    <row r="1235" spans="1:4" ht="20.100000000000001" customHeight="1">
      <c r="A1235" s="184" t="s">
        <v>2662</v>
      </c>
      <c r="B1235" s="185">
        <f>SUM(B1236:B1243)</f>
        <v>8067</v>
      </c>
      <c r="C1235" s="185">
        <f>SUM(C1236:C1243)</f>
        <v>6735</v>
      </c>
      <c r="D1235" s="186">
        <f t="shared" si="19"/>
        <v>0.83488285608032731</v>
      </c>
    </row>
    <row r="1236" spans="1:4" ht="20.100000000000001" customHeight="1">
      <c r="A1236" s="184" t="s">
        <v>2663</v>
      </c>
      <c r="B1236" s="185">
        <v>37</v>
      </c>
      <c r="C1236" s="185">
        <v>40</v>
      </c>
      <c r="D1236" s="186">
        <f t="shared" si="19"/>
        <v>1.0810810810810811</v>
      </c>
    </row>
    <row r="1237" spans="1:4" ht="20.100000000000001" customHeight="1">
      <c r="A1237" s="184" t="s">
        <v>2664</v>
      </c>
      <c r="B1237" s="185"/>
      <c r="C1237" s="185"/>
      <c r="D1237" s="186" t="e">
        <f t="shared" si="19"/>
        <v>#DIV/0!</v>
      </c>
    </row>
    <row r="1238" spans="1:4" ht="20.100000000000001" customHeight="1">
      <c r="A1238" s="184" t="s">
        <v>2665</v>
      </c>
      <c r="B1238" s="185">
        <v>2326</v>
      </c>
      <c r="C1238" s="185">
        <v>2350</v>
      </c>
      <c r="D1238" s="186">
        <f t="shared" si="19"/>
        <v>1.0103181427343078</v>
      </c>
    </row>
    <row r="1239" spans="1:4" ht="20.100000000000001" customHeight="1">
      <c r="A1239" s="184" t="s">
        <v>2666</v>
      </c>
      <c r="B1239" s="185"/>
      <c r="C1239" s="185"/>
      <c r="D1239" s="186" t="e">
        <f t="shared" si="19"/>
        <v>#DIV/0!</v>
      </c>
    </row>
    <row r="1240" spans="1:4" ht="20.100000000000001" customHeight="1">
      <c r="A1240" s="184" t="s">
        <v>2667</v>
      </c>
      <c r="B1240" s="185">
        <v>42</v>
      </c>
      <c r="C1240" s="185">
        <v>45</v>
      </c>
      <c r="D1240" s="186">
        <f t="shared" si="19"/>
        <v>1.0714285714285714</v>
      </c>
    </row>
    <row r="1241" spans="1:4" ht="20.100000000000001" customHeight="1">
      <c r="A1241" s="184" t="s">
        <v>2668</v>
      </c>
      <c r="B1241" s="185"/>
      <c r="C1241" s="185"/>
      <c r="D1241" s="186" t="e">
        <f t="shared" si="19"/>
        <v>#DIV/0!</v>
      </c>
    </row>
    <row r="1242" spans="1:4" ht="20.100000000000001" customHeight="1">
      <c r="A1242" s="184" t="s">
        <v>2669</v>
      </c>
      <c r="B1242" s="185">
        <v>300</v>
      </c>
      <c r="C1242" s="185">
        <v>300</v>
      </c>
      <c r="D1242" s="186">
        <f t="shared" si="19"/>
        <v>1</v>
      </c>
    </row>
    <row r="1243" spans="1:4" ht="20.100000000000001" customHeight="1">
      <c r="A1243" s="184" t="s">
        <v>2670</v>
      </c>
      <c r="B1243" s="185">
        <v>5362</v>
      </c>
      <c r="C1243" s="185">
        <v>4000</v>
      </c>
      <c r="D1243" s="186">
        <f t="shared" si="19"/>
        <v>0.74599030212607231</v>
      </c>
    </row>
    <row r="1244" spans="1:4" ht="20.100000000000001" customHeight="1">
      <c r="A1244" s="184" t="s">
        <v>2671</v>
      </c>
      <c r="B1244" s="185">
        <f>SUM(B1245:B1247)</f>
        <v>1162</v>
      </c>
      <c r="C1244" s="185">
        <f>SUM(C1245:C1247)</f>
        <v>1200</v>
      </c>
      <c r="D1244" s="186">
        <f t="shared" si="19"/>
        <v>1.0327022375215147</v>
      </c>
    </row>
    <row r="1245" spans="1:4" ht="20.100000000000001" customHeight="1">
      <c r="A1245" s="184" t="s">
        <v>2672</v>
      </c>
      <c r="B1245" s="185">
        <v>1162</v>
      </c>
      <c r="C1245" s="185">
        <v>1200</v>
      </c>
      <c r="D1245" s="186">
        <f t="shared" si="19"/>
        <v>1.0327022375215147</v>
      </c>
    </row>
    <row r="1246" spans="1:4" ht="20.100000000000001" customHeight="1">
      <c r="A1246" s="184" t="s">
        <v>2673</v>
      </c>
      <c r="B1246" s="185"/>
      <c r="C1246" s="185"/>
      <c r="D1246" s="186" t="e">
        <f t="shared" si="19"/>
        <v>#DIV/0!</v>
      </c>
    </row>
    <row r="1247" spans="1:4" ht="20.100000000000001" customHeight="1">
      <c r="A1247" s="184" t="s">
        <v>2674</v>
      </c>
      <c r="B1247" s="185"/>
      <c r="C1247" s="185"/>
      <c r="D1247" s="186" t="e">
        <f t="shared" si="19"/>
        <v>#DIV/0!</v>
      </c>
    </row>
    <row r="1248" spans="1:4" ht="20.100000000000001" customHeight="1">
      <c r="A1248" s="184" t="s">
        <v>2675</v>
      </c>
      <c r="B1248" s="185">
        <f>SUM(B1249:B1251)</f>
        <v>0</v>
      </c>
      <c r="C1248" s="185">
        <f>SUM(C1249:C1251)</f>
        <v>0</v>
      </c>
      <c r="D1248" s="186" t="e">
        <f t="shared" si="19"/>
        <v>#DIV/0!</v>
      </c>
    </row>
    <row r="1249" spans="1:4" ht="20.100000000000001" customHeight="1">
      <c r="A1249" s="184" t="s">
        <v>2676</v>
      </c>
      <c r="B1249" s="185"/>
      <c r="C1249" s="185"/>
      <c r="D1249" s="186" t="e">
        <f t="shared" si="19"/>
        <v>#DIV/0!</v>
      </c>
    </row>
    <row r="1250" spans="1:4" ht="20.100000000000001" customHeight="1">
      <c r="A1250" s="184" t="s">
        <v>2677</v>
      </c>
      <c r="B1250" s="185"/>
      <c r="C1250" s="185"/>
      <c r="D1250" s="186" t="e">
        <f t="shared" si="19"/>
        <v>#DIV/0!</v>
      </c>
    </row>
    <row r="1251" spans="1:4" ht="20.100000000000001" customHeight="1">
      <c r="A1251" s="184" t="s">
        <v>2678</v>
      </c>
      <c r="B1251" s="185"/>
      <c r="C1251" s="185"/>
      <c r="D1251" s="186" t="e">
        <f t="shared" si="19"/>
        <v>#DIV/0!</v>
      </c>
    </row>
    <row r="1252" spans="1:4" ht="20.100000000000001" customHeight="1">
      <c r="A1252" s="184" t="s">
        <v>2679</v>
      </c>
      <c r="B1252" s="185">
        <f>B1253+B1268+B1282+B1287+B1293</f>
        <v>2073</v>
      </c>
      <c r="C1252" s="185">
        <f>C1253+C1268+C1282+C1287+C1293</f>
        <v>2160</v>
      </c>
      <c r="D1252" s="186">
        <f t="shared" si="19"/>
        <v>1.0419681620839363</v>
      </c>
    </row>
    <row r="1253" spans="1:4" ht="20.100000000000001" customHeight="1">
      <c r="A1253" s="184" t="s">
        <v>2680</v>
      </c>
      <c r="B1253" s="185">
        <f>SUM(B1254:B1267)</f>
        <v>833</v>
      </c>
      <c r="C1253" s="185">
        <f>SUM(C1254:C1267)</f>
        <v>860</v>
      </c>
      <c r="D1253" s="186">
        <f t="shared" si="19"/>
        <v>1.0324129651860745</v>
      </c>
    </row>
    <row r="1254" spans="1:4" ht="20.100000000000001" customHeight="1">
      <c r="A1254" s="184" t="s">
        <v>1724</v>
      </c>
      <c r="B1254" s="185"/>
      <c r="C1254" s="185"/>
      <c r="D1254" s="186" t="e">
        <f t="shared" si="19"/>
        <v>#DIV/0!</v>
      </c>
    </row>
    <row r="1255" spans="1:4" ht="20.100000000000001" customHeight="1">
      <c r="A1255" s="184" t="s">
        <v>1725</v>
      </c>
      <c r="B1255" s="185"/>
      <c r="C1255" s="185"/>
      <c r="D1255" s="186" t="e">
        <f t="shared" si="19"/>
        <v>#DIV/0!</v>
      </c>
    </row>
    <row r="1256" spans="1:4" ht="20.100000000000001" customHeight="1">
      <c r="A1256" s="184" t="s">
        <v>1726</v>
      </c>
      <c r="B1256" s="185"/>
      <c r="C1256" s="185"/>
      <c r="D1256" s="186" t="e">
        <f t="shared" si="19"/>
        <v>#DIV/0!</v>
      </c>
    </row>
    <row r="1257" spans="1:4" ht="20.100000000000001" customHeight="1">
      <c r="A1257" s="184" t="s">
        <v>2681</v>
      </c>
      <c r="B1257" s="185"/>
      <c r="C1257" s="185"/>
      <c r="D1257" s="186" t="e">
        <f t="shared" si="19"/>
        <v>#DIV/0!</v>
      </c>
    </row>
    <row r="1258" spans="1:4" ht="20.100000000000001" customHeight="1">
      <c r="A1258" s="184" t="s">
        <v>2682</v>
      </c>
      <c r="B1258" s="185"/>
      <c r="C1258" s="185"/>
      <c r="D1258" s="186" t="e">
        <f t="shared" si="19"/>
        <v>#DIV/0!</v>
      </c>
    </row>
    <row r="1259" spans="1:4" ht="20.100000000000001" customHeight="1">
      <c r="A1259" s="184" t="s">
        <v>2683</v>
      </c>
      <c r="B1259" s="185"/>
      <c r="C1259" s="185"/>
      <c r="D1259" s="186" t="e">
        <f t="shared" si="19"/>
        <v>#DIV/0!</v>
      </c>
    </row>
    <row r="1260" spans="1:4" ht="20.100000000000001" customHeight="1">
      <c r="A1260" s="184" t="s">
        <v>2684</v>
      </c>
      <c r="B1260" s="185"/>
      <c r="C1260" s="185"/>
      <c r="D1260" s="186" t="e">
        <f t="shared" si="19"/>
        <v>#DIV/0!</v>
      </c>
    </row>
    <row r="1261" spans="1:4" ht="20.100000000000001" customHeight="1">
      <c r="A1261" s="184" t="s">
        <v>2685</v>
      </c>
      <c r="B1261" s="185"/>
      <c r="C1261" s="185"/>
      <c r="D1261" s="186" t="e">
        <f t="shared" si="19"/>
        <v>#DIV/0!</v>
      </c>
    </row>
    <row r="1262" spans="1:4" ht="20.100000000000001" customHeight="1">
      <c r="A1262" s="184" t="s">
        <v>2686</v>
      </c>
      <c r="B1262" s="185"/>
      <c r="C1262" s="185"/>
      <c r="D1262" s="186" t="e">
        <f t="shared" si="19"/>
        <v>#DIV/0!</v>
      </c>
    </row>
    <row r="1263" spans="1:4" ht="20.100000000000001" customHeight="1">
      <c r="A1263" s="184" t="s">
        <v>2687</v>
      </c>
      <c r="B1263" s="185"/>
      <c r="C1263" s="185"/>
      <c r="D1263" s="186" t="e">
        <f t="shared" si="19"/>
        <v>#DIV/0!</v>
      </c>
    </row>
    <row r="1264" spans="1:4" ht="20.100000000000001" customHeight="1">
      <c r="A1264" s="184" t="s">
        <v>2688</v>
      </c>
      <c r="B1264" s="185">
        <v>56</v>
      </c>
      <c r="C1264" s="185">
        <v>60</v>
      </c>
      <c r="D1264" s="186">
        <f t="shared" si="19"/>
        <v>1.0714285714285714</v>
      </c>
    </row>
    <row r="1265" spans="1:4" ht="20.100000000000001" customHeight="1">
      <c r="A1265" s="184" t="s">
        <v>2689</v>
      </c>
      <c r="B1265" s="185"/>
      <c r="C1265" s="185"/>
      <c r="D1265" s="186" t="e">
        <f t="shared" si="19"/>
        <v>#DIV/0!</v>
      </c>
    </row>
    <row r="1266" spans="1:4" ht="20.100000000000001" customHeight="1">
      <c r="A1266" s="184" t="s">
        <v>1733</v>
      </c>
      <c r="B1266" s="185"/>
      <c r="C1266" s="185"/>
      <c r="D1266" s="186" t="e">
        <f t="shared" si="19"/>
        <v>#DIV/0!</v>
      </c>
    </row>
    <row r="1267" spans="1:4" ht="20.100000000000001" customHeight="1">
      <c r="A1267" s="184" t="s">
        <v>2690</v>
      </c>
      <c r="B1267" s="185">
        <v>777</v>
      </c>
      <c r="C1267" s="185">
        <v>800</v>
      </c>
      <c r="D1267" s="186">
        <f t="shared" si="19"/>
        <v>1.0296010296010296</v>
      </c>
    </row>
    <row r="1268" spans="1:4" ht="20.100000000000001" customHeight="1">
      <c r="A1268" s="184" t="s">
        <v>2691</v>
      </c>
      <c r="B1268" s="185">
        <f>SUM(B1269:B1281)</f>
        <v>0</v>
      </c>
      <c r="C1268" s="185">
        <f>SUM(C1269:C1281)</f>
        <v>0</v>
      </c>
      <c r="D1268" s="186" t="e">
        <f t="shared" si="19"/>
        <v>#DIV/0!</v>
      </c>
    </row>
    <row r="1269" spans="1:4" ht="20.100000000000001" customHeight="1">
      <c r="A1269" s="184" t="s">
        <v>1724</v>
      </c>
      <c r="B1269" s="185"/>
      <c r="C1269" s="185"/>
      <c r="D1269" s="186" t="e">
        <f t="shared" si="19"/>
        <v>#DIV/0!</v>
      </c>
    </row>
    <row r="1270" spans="1:4" ht="20.100000000000001" customHeight="1">
      <c r="A1270" s="184" t="s">
        <v>1725</v>
      </c>
      <c r="B1270" s="185"/>
      <c r="C1270" s="185"/>
      <c r="D1270" s="186" t="e">
        <f t="shared" si="19"/>
        <v>#DIV/0!</v>
      </c>
    </row>
    <row r="1271" spans="1:4" ht="20.100000000000001" customHeight="1">
      <c r="A1271" s="184" t="s">
        <v>1726</v>
      </c>
      <c r="B1271" s="185"/>
      <c r="C1271" s="185"/>
      <c r="D1271" s="186" t="e">
        <f t="shared" si="19"/>
        <v>#DIV/0!</v>
      </c>
    </row>
    <row r="1272" spans="1:4" ht="20.100000000000001" customHeight="1">
      <c r="A1272" s="184" t="s">
        <v>2692</v>
      </c>
      <c r="B1272" s="185"/>
      <c r="C1272" s="185"/>
      <c r="D1272" s="186" t="e">
        <f t="shared" si="19"/>
        <v>#DIV/0!</v>
      </c>
    </row>
    <row r="1273" spans="1:4" ht="20.100000000000001" customHeight="1">
      <c r="A1273" s="184" t="s">
        <v>2693</v>
      </c>
      <c r="B1273" s="185"/>
      <c r="C1273" s="185"/>
      <c r="D1273" s="186" t="e">
        <f t="shared" si="19"/>
        <v>#DIV/0!</v>
      </c>
    </row>
    <row r="1274" spans="1:4" ht="20.100000000000001" customHeight="1">
      <c r="A1274" s="184" t="s">
        <v>2694</v>
      </c>
      <c r="B1274" s="185"/>
      <c r="C1274" s="185"/>
      <c r="D1274" s="186" t="e">
        <f t="shared" si="19"/>
        <v>#DIV/0!</v>
      </c>
    </row>
    <row r="1275" spans="1:4" ht="20.100000000000001" customHeight="1">
      <c r="A1275" s="184" t="s">
        <v>2695</v>
      </c>
      <c r="B1275" s="185"/>
      <c r="C1275" s="185"/>
      <c r="D1275" s="186" t="e">
        <f t="shared" si="19"/>
        <v>#DIV/0!</v>
      </c>
    </row>
    <row r="1276" spans="1:4" ht="20.100000000000001" customHeight="1">
      <c r="A1276" s="184" t="s">
        <v>2696</v>
      </c>
      <c r="B1276" s="185"/>
      <c r="C1276" s="185"/>
      <c r="D1276" s="186" t="e">
        <f t="shared" si="19"/>
        <v>#DIV/0!</v>
      </c>
    </row>
    <row r="1277" spans="1:4" ht="20.100000000000001" customHeight="1">
      <c r="A1277" s="184" t="s">
        <v>2697</v>
      </c>
      <c r="B1277" s="185"/>
      <c r="C1277" s="185"/>
      <c r="D1277" s="186" t="e">
        <f t="shared" si="19"/>
        <v>#DIV/0!</v>
      </c>
    </row>
    <row r="1278" spans="1:4" ht="20.100000000000001" customHeight="1">
      <c r="A1278" s="184" t="s">
        <v>2698</v>
      </c>
      <c r="B1278" s="185"/>
      <c r="C1278" s="185"/>
      <c r="D1278" s="186" t="e">
        <f t="shared" si="19"/>
        <v>#DIV/0!</v>
      </c>
    </row>
    <row r="1279" spans="1:4" ht="20.100000000000001" customHeight="1">
      <c r="A1279" s="184" t="s">
        <v>2699</v>
      </c>
      <c r="B1279" s="185"/>
      <c r="C1279" s="185"/>
      <c r="D1279" s="186" t="e">
        <f t="shared" si="19"/>
        <v>#DIV/0!</v>
      </c>
    </row>
    <row r="1280" spans="1:4" ht="20.100000000000001" customHeight="1">
      <c r="A1280" s="184" t="s">
        <v>1733</v>
      </c>
      <c r="B1280" s="185"/>
      <c r="C1280" s="185"/>
      <c r="D1280" s="186" t="e">
        <f t="shared" si="19"/>
        <v>#DIV/0!</v>
      </c>
    </row>
    <row r="1281" spans="1:4" ht="20.100000000000001" customHeight="1">
      <c r="A1281" s="184" t="s">
        <v>2700</v>
      </c>
      <c r="B1281" s="185"/>
      <c r="C1281" s="185"/>
      <c r="D1281" s="186" t="e">
        <f t="shared" si="19"/>
        <v>#DIV/0!</v>
      </c>
    </row>
    <row r="1282" spans="1:4" ht="20.100000000000001" customHeight="1">
      <c r="A1282" s="184" t="s">
        <v>2701</v>
      </c>
      <c r="B1282" s="185">
        <f>SUM(B1283:B1286)</f>
        <v>0</v>
      </c>
      <c r="C1282" s="185">
        <f>SUM(C1283:C1286)</f>
        <v>0</v>
      </c>
      <c r="D1282" s="186" t="e">
        <f t="shared" si="19"/>
        <v>#DIV/0!</v>
      </c>
    </row>
    <row r="1283" spans="1:4" ht="20.100000000000001" customHeight="1">
      <c r="A1283" s="184" t="s">
        <v>2702</v>
      </c>
      <c r="B1283" s="185"/>
      <c r="C1283" s="185"/>
      <c r="D1283" s="186" t="e">
        <f t="shared" si="19"/>
        <v>#DIV/0!</v>
      </c>
    </row>
    <row r="1284" spans="1:4" ht="20.100000000000001" customHeight="1">
      <c r="A1284" s="184" t="s">
        <v>2703</v>
      </c>
      <c r="B1284" s="185"/>
      <c r="C1284" s="185"/>
      <c r="D1284" s="186" t="e">
        <f t="shared" si="19"/>
        <v>#DIV/0!</v>
      </c>
    </row>
    <row r="1285" spans="1:4" ht="20.100000000000001" customHeight="1">
      <c r="A1285" s="184" t="s">
        <v>2704</v>
      </c>
      <c r="B1285" s="185"/>
      <c r="C1285" s="185"/>
      <c r="D1285" s="186" t="e">
        <f t="shared" si="19"/>
        <v>#DIV/0!</v>
      </c>
    </row>
    <row r="1286" spans="1:4" ht="20.100000000000001" customHeight="1">
      <c r="A1286" s="184" t="s">
        <v>2705</v>
      </c>
      <c r="B1286" s="185"/>
      <c r="C1286" s="185"/>
      <c r="D1286" s="186" t="e">
        <f t="shared" ref="D1286:D1349" si="20">C1286/B1286</f>
        <v>#DIV/0!</v>
      </c>
    </row>
    <row r="1287" spans="1:4" ht="20.100000000000001" customHeight="1">
      <c r="A1287" s="184" t="s">
        <v>2706</v>
      </c>
      <c r="B1287" s="185">
        <f>SUM(B1288:B1292)</f>
        <v>1240</v>
      </c>
      <c r="C1287" s="185">
        <f>SUM(C1288:C1292)</f>
        <v>1300</v>
      </c>
      <c r="D1287" s="186">
        <f t="shared" si="20"/>
        <v>1.0483870967741935</v>
      </c>
    </row>
    <row r="1288" spans="1:4" ht="20.100000000000001" customHeight="1">
      <c r="A1288" s="184" t="s">
        <v>2707</v>
      </c>
      <c r="B1288" s="185"/>
      <c r="C1288" s="185"/>
      <c r="D1288" s="186" t="e">
        <f t="shared" si="20"/>
        <v>#DIV/0!</v>
      </c>
    </row>
    <row r="1289" spans="1:4" ht="20.100000000000001" customHeight="1">
      <c r="A1289" s="184" t="s">
        <v>2708</v>
      </c>
      <c r="B1289" s="185"/>
      <c r="C1289" s="185"/>
      <c r="D1289" s="186" t="e">
        <f t="shared" si="20"/>
        <v>#DIV/0!</v>
      </c>
    </row>
    <row r="1290" spans="1:4" ht="20.100000000000001" customHeight="1">
      <c r="A1290" s="184" t="s">
        <v>2709</v>
      </c>
      <c r="B1290" s="185">
        <v>708</v>
      </c>
      <c r="C1290" s="185">
        <v>750</v>
      </c>
      <c r="D1290" s="186">
        <f t="shared" si="20"/>
        <v>1.0593220338983051</v>
      </c>
    </row>
    <row r="1291" spans="1:4" ht="20.100000000000001" customHeight="1">
      <c r="A1291" s="184" t="s">
        <v>2710</v>
      </c>
      <c r="B1291" s="185"/>
      <c r="C1291" s="185"/>
      <c r="D1291" s="186" t="e">
        <f t="shared" si="20"/>
        <v>#DIV/0!</v>
      </c>
    </row>
    <row r="1292" spans="1:4" ht="20.100000000000001" customHeight="1">
      <c r="A1292" s="184" t="s">
        <v>2711</v>
      </c>
      <c r="B1292" s="185">
        <v>532</v>
      </c>
      <c r="C1292" s="185">
        <v>550</v>
      </c>
      <c r="D1292" s="186">
        <f t="shared" si="20"/>
        <v>1.0338345864661653</v>
      </c>
    </row>
    <row r="1293" spans="1:4" ht="20.100000000000001" customHeight="1">
      <c r="A1293" s="184" t="s">
        <v>2712</v>
      </c>
      <c r="B1293" s="185">
        <f>SUM(B1294:B1304)</f>
        <v>0</v>
      </c>
      <c r="C1293" s="185">
        <f>SUM(C1294:C1304)</f>
        <v>0</v>
      </c>
      <c r="D1293" s="186" t="e">
        <f t="shared" si="20"/>
        <v>#DIV/0!</v>
      </c>
    </row>
    <row r="1294" spans="1:4" ht="20.100000000000001" customHeight="1">
      <c r="A1294" s="184" t="s">
        <v>2713</v>
      </c>
      <c r="B1294" s="185"/>
      <c r="C1294" s="185"/>
      <c r="D1294" s="186" t="e">
        <f t="shared" si="20"/>
        <v>#DIV/0!</v>
      </c>
    </row>
    <row r="1295" spans="1:4" ht="20.100000000000001" customHeight="1">
      <c r="A1295" s="184" t="s">
        <v>2714</v>
      </c>
      <c r="B1295" s="185"/>
      <c r="C1295" s="185"/>
      <c r="D1295" s="186" t="e">
        <f t="shared" si="20"/>
        <v>#DIV/0!</v>
      </c>
    </row>
    <row r="1296" spans="1:4" ht="20.100000000000001" customHeight="1">
      <c r="A1296" s="184" t="s">
        <v>2715</v>
      </c>
      <c r="B1296" s="185"/>
      <c r="C1296" s="185"/>
      <c r="D1296" s="186" t="e">
        <f t="shared" si="20"/>
        <v>#DIV/0!</v>
      </c>
    </row>
    <row r="1297" spans="1:4" ht="20.100000000000001" customHeight="1">
      <c r="A1297" s="184" t="s">
        <v>2716</v>
      </c>
      <c r="B1297" s="185"/>
      <c r="C1297" s="185"/>
      <c r="D1297" s="186" t="e">
        <f t="shared" si="20"/>
        <v>#DIV/0!</v>
      </c>
    </row>
    <row r="1298" spans="1:4" ht="20.100000000000001" customHeight="1">
      <c r="A1298" s="184" t="s">
        <v>2717</v>
      </c>
      <c r="B1298" s="185"/>
      <c r="C1298" s="185"/>
      <c r="D1298" s="186" t="e">
        <f t="shared" si="20"/>
        <v>#DIV/0!</v>
      </c>
    </row>
    <row r="1299" spans="1:4" ht="20.100000000000001" customHeight="1">
      <c r="A1299" s="184" t="s">
        <v>2718</v>
      </c>
      <c r="B1299" s="185"/>
      <c r="C1299" s="185"/>
      <c r="D1299" s="186" t="e">
        <f t="shared" si="20"/>
        <v>#DIV/0!</v>
      </c>
    </row>
    <row r="1300" spans="1:4" ht="20.100000000000001" customHeight="1">
      <c r="A1300" s="184" t="s">
        <v>2719</v>
      </c>
      <c r="B1300" s="185"/>
      <c r="C1300" s="185"/>
      <c r="D1300" s="186" t="e">
        <f t="shared" si="20"/>
        <v>#DIV/0!</v>
      </c>
    </row>
    <row r="1301" spans="1:4" ht="20.100000000000001" customHeight="1">
      <c r="A1301" s="184" t="s">
        <v>2720</v>
      </c>
      <c r="B1301" s="185"/>
      <c r="C1301" s="185"/>
      <c r="D1301" s="186" t="e">
        <f t="shared" si="20"/>
        <v>#DIV/0!</v>
      </c>
    </row>
    <row r="1302" spans="1:4" ht="20.100000000000001" customHeight="1">
      <c r="A1302" s="184" t="s">
        <v>2721</v>
      </c>
      <c r="B1302" s="185"/>
      <c r="C1302" s="185"/>
      <c r="D1302" s="186" t="e">
        <f t="shared" si="20"/>
        <v>#DIV/0!</v>
      </c>
    </row>
    <row r="1303" spans="1:4" ht="20.100000000000001" customHeight="1">
      <c r="A1303" s="184" t="s">
        <v>2722</v>
      </c>
      <c r="B1303" s="185"/>
      <c r="C1303" s="185"/>
      <c r="D1303" s="186" t="e">
        <f t="shared" si="20"/>
        <v>#DIV/0!</v>
      </c>
    </row>
    <row r="1304" spans="1:4" ht="20.100000000000001" customHeight="1">
      <c r="A1304" s="184" t="s">
        <v>2723</v>
      </c>
      <c r="B1304" s="185"/>
      <c r="C1304" s="185"/>
      <c r="D1304" s="186" t="e">
        <f t="shared" si="20"/>
        <v>#DIV/0!</v>
      </c>
    </row>
    <row r="1305" spans="1:4" ht="20.100000000000001" customHeight="1">
      <c r="A1305" s="184" t="s">
        <v>2724</v>
      </c>
      <c r="B1305" s="185">
        <f>B1306+B1318+B1324+B1330+B1338+B1351+B1355+B1361</f>
        <v>1035</v>
      </c>
      <c r="C1305" s="185">
        <f>C1306+C1318+C1324+C1330+C1338+C1351+C1355+C1361</f>
        <v>1125</v>
      </c>
      <c r="D1305" s="186">
        <f t="shared" si="20"/>
        <v>1.0869565217391304</v>
      </c>
    </row>
    <row r="1306" spans="1:4" ht="20.100000000000001" customHeight="1">
      <c r="A1306" s="184" t="s">
        <v>2725</v>
      </c>
      <c r="B1306" s="185">
        <f>SUM(B1307:B1317)</f>
        <v>401</v>
      </c>
      <c r="C1306" s="185">
        <f>SUM(C1307:C1317)</f>
        <v>425</v>
      </c>
      <c r="D1306" s="186">
        <f t="shared" si="20"/>
        <v>1.059850374064838</v>
      </c>
    </row>
    <row r="1307" spans="1:4" ht="20.100000000000001" customHeight="1">
      <c r="A1307" s="184" t="s">
        <v>1724</v>
      </c>
      <c r="B1307" s="185">
        <v>110</v>
      </c>
      <c r="C1307" s="185">
        <v>120</v>
      </c>
      <c r="D1307" s="186">
        <f t="shared" si="20"/>
        <v>1.0909090909090908</v>
      </c>
    </row>
    <row r="1308" spans="1:4" ht="20.100000000000001" customHeight="1">
      <c r="A1308" s="184" t="s">
        <v>1725</v>
      </c>
      <c r="B1308" s="185"/>
      <c r="C1308" s="185"/>
      <c r="D1308" s="186" t="e">
        <f t="shared" si="20"/>
        <v>#DIV/0!</v>
      </c>
    </row>
    <row r="1309" spans="1:4" ht="20.100000000000001" customHeight="1">
      <c r="A1309" s="184" t="s">
        <v>1726</v>
      </c>
      <c r="B1309" s="185"/>
      <c r="C1309" s="185"/>
      <c r="D1309" s="186" t="e">
        <f t="shared" si="20"/>
        <v>#DIV/0!</v>
      </c>
    </row>
    <row r="1310" spans="1:4" ht="20.100000000000001" customHeight="1">
      <c r="A1310" s="184" t="s">
        <v>2726</v>
      </c>
      <c r="B1310" s="185"/>
      <c r="C1310" s="185"/>
      <c r="D1310" s="186" t="e">
        <f t="shared" si="20"/>
        <v>#DIV/0!</v>
      </c>
    </row>
    <row r="1311" spans="1:4" ht="20.100000000000001" customHeight="1">
      <c r="A1311" s="184" t="s">
        <v>2727</v>
      </c>
      <c r="B1311" s="185"/>
      <c r="C1311" s="185"/>
      <c r="D1311" s="186" t="e">
        <f t="shared" si="20"/>
        <v>#DIV/0!</v>
      </c>
    </row>
    <row r="1312" spans="1:4" ht="20.100000000000001" customHeight="1">
      <c r="A1312" s="184" t="s">
        <v>2728</v>
      </c>
      <c r="B1312" s="185">
        <v>249</v>
      </c>
      <c r="C1312" s="185">
        <v>260</v>
      </c>
      <c r="D1312" s="186">
        <f t="shared" si="20"/>
        <v>1.0441767068273093</v>
      </c>
    </row>
    <row r="1313" spans="1:4" ht="20.100000000000001" customHeight="1">
      <c r="A1313" s="184" t="s">
        <v>2729</v>
      </c>
      <c r="B1313" s="185"/>
      <c r="C1313" s="185"/>
      <c r="D1313" s="186" t="e">
        <f t="shared" si="20"/>
        <v>#DIV/0!</v>
      </c>
    </row>
    <row r="1314" spans="1:4" ht="20.100000000000001" customHeight="1">
      <c r="A1314" s="184" t="s">
        <v>2730</v>
      </c>
      <c r="B1314" s="185"/>
      <c r="C1314" s="185"/>
      <c r="D1314" s="186" t="e">
        <f t="shared" si="20"/>
        <v>#DIV/0!</v>
      </c>
    </row>
    <row r="1315" spans="1:4" ht="20.100000000000001" customHeight="1">
      <c r="A1315" s="184" t="s">
        <v>2731</v>
      </c>
      <c r="B1315" s="185"/>
      <c r="C1315" s="185"/>
      <c r="D1315" s="186" t="e">
        <f t="shared" si="20"/>
        <v>#DIV/0!</v>
      </c>
    </row>
    <row r="1316" spans="1:4" ht="20.100000000000001" customHeight="1">
      <c r="A1316" s="184" t="s">
        <v>1733</v>
      </c>
      <c r="B1316" s="185"/>
      <c r="C1316" s="185"/>
      <c r="D1316" s="186" t="e">
        <f t="shared" si="20"/>
        <v>#DIV/0!</v>
      </c>
    </row>
    <row r="1317" spans="1:4" ht="20.100000000000001" customHeight="1">
      <c r="A1317" s="184" t="s">
        <v>2732</v>
      </c>
      <c r="B1317" s="185">
        <v>42</v>
      </c>
      <c r="C1317" s="185">
        <v>45</v>
      </c>
      <c r="D1317" s="186">
        <f t="shared" si="20"/>
        <v>1.0714285714285714</v>
      </c>
    </row>
    <row r="1318" spans="1:4" ht="20.100000000000001" customHeight="1">
      <c r="A1318" s="184" t="s">
        <v>2733</v>
      </c>
      <c r="B1318" s="185">
        <f>SUM(B1319:B1323)</f>
        <v>544</v>
      </c>
      <c r="C1318" s="185">
        <f>SUM(C1319:C1323)</f>
        <v>550</v>
      </c>
      <c r="D1318" s="186">
        <f t="shared" si="20"/>
        <v>1.0110294117647058</v>
      </c>
    </row>
    <row r="1319" spans="1:4" ht="20.100000000000001" customHeight="1">
      <c r="A1319" s="184" t="s">
        <v>1724</v>
      </c>
      <c r="B1319" s="185"/>
      <c r="C1319" s="185"/>
      <c r="D1319" s="186" t="e">
        <f t="shared" si="20"/>
        <v>#DIV/0!</v>
      </c>
    </row>
    <row r="1320" spans="1:4" ht="20.100000000000001" customHeight="1">
      <c r="A1320" s="184" t="s">
        <v>1725</v>
      </c>
      <c r="B1320" s="185"/>
      <c r="C1320" s="185"/>
      <c r="D1320" s="186" t="e">
        <f t="shared" si="20"/>
        <v>#DIV/0!</v>
      </c>
    </row>
    <row r="1321" spans="1:4" ht="20.100000000000001" customHeight="1">
      <c r="A1321" s="184" t="s">
        <v>1726</v>
      </c>
      <c r="B1321" s="185"/>
      <c r="C1321" s="185"/>
      <c r="D1321" s="186" t="e">
        <f t="shared" si="20"/>
        <v>#DIV/0!</v>
      </c>
    </row>
    <row r="1322" spans="1:4" ht="20.100000000000001" customHeight="1">
      <c r="A1322" s="184" t="s">
        <v>2734</v>
      </c>
      <c r="B1322" s="185"/>
      <c r="C1322" s="185"/>
      <c r="D1322" s="186" t="e">
        <f t="shared" si="20"/>
        <v>#DIV/0!</v>
      </c>
    </row>
    <row r="1323" spans="1:4" ht="20.100000000000001" customHeight="1">
      <c r="A1323" s="184" t="s">
        <v>2735</v>
      </c>
      <c r="B1323" s="185">
        <v>544</v>
      </c>
      <c r="C1323" s="185">
        <v>550</v>
      </c>
      <c r="D1323" s="186">
        <f t="shared" si="20"/>
        <v>1.0110294117647058</v>
      </c>
    </row>
    <row r="1324" spans="1:4" ht="20.100000000000001" customHeight="1">
      <c r="A1324" s="184" t="s">
        <v>2736</v>
      </c>
      <c r="B1324" s="185">
        <f>SUM(B1325:B1329)</f>
        <v>0</v>
      </c>
      <c r="C1324" s="185">
        <f>SUM(C1325:C1329)</f>
        <v>0</v>
      </c>
      <c r="D1324" s="186" t="e">
        <f t="shared" si="20"/>
        <v>#DIV/0!</v>
      </c>
    </row>
    <row r="1325" spans="1:4" ht="20.100000000000001" customHeight="1">
      <c r="A1325" s="184" t="s">
        <v>1724</v>
      </c>
      <c r="B1325" s="185"/>
      <c r="C1325" s="185"/>
      <c r="D1325" s="186" t="e">
        <f t="shared" si="20"/>
        <v>#DIV/0!</v>
      </c>
    </row>
    <row r="1326" spans="1:4" ht="20.100000000000001" customHeight="1">
      <c r="A1326" s="184" t="s">
        <v>1725</v>
      </c>
      <c r="B1326" s="185"/>
      <c r="C1326" s="185"/>
      <c r="D1326" s="186" t="e">
        <f t="shared" si="20"/>
        <v>#DIV/0!</v>
      </c>
    </row>
    <row r="1327" spans="1:4" ht="20.100000000000001" customHeight="1">
      <c r="A1327" s="184" t="s">
        <v>1726</v>
      </c>
      <c r="B1327" s="185"/>
      <c r="C1327" s="185"/>
      <c r="D1327" s="186" t="e">
        <f t="shared" si="20"/>
        <v>#DIV/0!</v>
      </c>
    </row>
    <row r="1328" spans="1:4" ht="20.100000000000001" customHeight="1">
      <c r="A1328" s="184" t="s">
        <v>2737</v>
      </c>
      <c r="B1328" s="185"/>
      <c r="C1328" s="185"/>
      <c r="D1328" s="186" t="e">
        <f t="shared" si="20"/>
        <v>#DIV/0!</v>
      </c>
    </row>
    <row r="1329" spans="1:4" ht="20.100000000000001" customHeight="1">
      <c r="A1329" s="184" t="s">
        <v>2738</v>
      </c>
      <c r="B1329" s="185"/>
      <c r="C1329" s="185"/>
      <c r="D1329" s="186" t="e">
        <f t="shared" si="20"/>
        <v>#DIV/0!</v>
      </c>
    </row>
    <row r="1330" spans="1:4" ht="20.100000000000001" customHeight="1">
      <c r="A1330" s="184" t="s">
        <v>2739</v>
      </c>
      <c r="B1330" s="185">
        <f>SUM(B1331:B1337)</f>
        <v>0</v>
      </c>
      <c r="C1330" s="185">
        <f>SUM(C1331:C1337)</f>
        <v>0</v>
      </c>
      <c r="D1330" s="186" t="e">
        <f t="shared" si="20"/>
        <v>#DIV/0!</v>
      </c>
    </row>
    <row r="1331" spans="1:4" ht="20.100000000000001" customHeight="1">
      <c r="A1331" s="184" t="s">
        <v>1724</v>
      </c>
      <c r="B1331" s="185"/>
      <c r="C1331" s="185"/>
      <c r="D1331" s="186" t="e">
        <f t="shared" si="20"/>
        <v>#DIV/0!</v>
      </c>
    </row>
    <row r="1332" spans="1:4" ht="20.100000000000001" customHeight="1">
      <c r="A1332" s="184" t="s">
        <v>1725</v>
      </c>
      <c r="B1332" s="185"/>
      <c r="C1332" s="185"/>
      <c r="D1332" s="186" t="e">
        <f t="shared" si="20"/>
        <v>#DIV/0!</v>
      </c>
    </row>
    <row r="1333" spans="1:4" ht="20.100000000000001" customHeight="1">
      <c r="A1333" s="184" t="s">
        <v>1726</v>
      </c>
      <c r="B1333" s="185"/>
      <c r="C1333" s="185"/>
      <c r="D1333" s="186" t="e">
        <f t="shared" si="20"/>
        <v>#DIV/0!</v>
      </c>
    </row>
    <row r="1334" spans="1:4" ht="20.100000000000001" customHeight="1">
      <c r="A1334" s="184" t="s">
        <v>2740</v>
      </c>
      <c r="B1334" s="185"/>
      <c r="C1334" s="185"/>
      <c r="D1334" s="186" t="e">
        <f t="shared" si="20"/>
        <v>#DIV/0!</v>
      </c>
    </row>
    <row r="1335" spans="1:4" ht="20.100000000000001" customHeight="1">
      <c r="A1335" s="184" t="s">
        <v>2741</v>
      </c>
      <c r="B1335" s="185"/>
      <c r="C1335" s="185"/>
      <c r="D1335" s="186" t="e">
        <f t="shared" si="20"/>
        <v>#DIV/0!</v>
      </c>
    </row>
    <row r="1336" spans="1:4" ht="20.100000000000001" customHeight="1">
      <c r="A1336" s="184" t="s">
        <v>1733</v>
      </c>
      <c r="B1336" s="185"/>
      <c r="C1336" s="185"/>
      <c r="D1336" s="186" t="e">
        <f t="shared" si="20"/>
        <v>#DIV/0!</v>
      </c>
    </row>
    <row r="1337" spans="1:4" ht="20.100000000000001" customHeight="1">
      <c r="A1337" s="184" t="s">
        <v>2742</v>
      </c>
      <c r="B1337" s="185"/>
      <c r="C1337" s="185"/>
      <c r="D1337" s="186" t="e">
        <f t="shared" si="20"/>
        <v>#DIV/0!</v>
      </c>
    </row>
    <row r="1338" spans="1:4" ht="20.100000000000001" customHeight="1">
      <c r="A1338" s="184" t="s">
        <v>2743</v>
      </c>
      <c r="B1338" s="185">
        <f>SUM(B1339:B1350)</f>
        <v>0</v>
      </c>
      <c r="C1338" s="185">
        <f>SUM(C1339:C1350)</f>
        <v>0</v>
      </c>
      <c r="D1338" s="186" t="e">
        <f t="shared" si="20"/>
        <v>#DIV/0!</v>
      </c>
    </row>
    <row r="1339" spans="1:4" ht="20.100000000000001" customHeight="1">
      <c r="A1339" s="184" t="s">
        <v>1724</v>
      </c>
      <c r="B1339" s="185"/>
      <c r="C1339" s="185"/>
      <c r="D1339" s="186" t="e">
        <f t="shared" si="20"/>
        <v>#DIV/0!</v>
      </c>
    </row>
    <row r="1340" spans="1:4" ht="20.100000000000001" customHeight="1">
      <c r="A1340" s="184" t="s">
        <v>1725</v>
      </c>
      <c r="B1340" s="185"/>
      <c r="C1340" s="185"/>
      <c r="D1340" s="186" t="e">
        <f t="shared" si="20"/>
        <v>#DIV/0!</v>
      </c>
    </row>
    <row r="1341" spans="1:4" ht="20.100000000000001" customHeight="1">
      <c r="A1341" s="184" t="s">
        <v>1726</v>
      </c>
      <c r="B1341" s="185"/>
      <c r="C1341" s="185"/>
      <c r="D1341" s="186" t="e">
        <f t="shared" si="20"/>
        <v>#DIV/0!</v>
      </c>
    </row>
    <row r="1342" spans="1:4" ht="20.100000000000001" customHeight="1">
      <c r="A1342" s="184" t="s">
        <v>2744</v>
      </c>
      <c r="B1342" s="185"/>
      <c r="C1342" s="185"/>
      <c r="D1342" s="186" t="e">
        <f t="shared" si="20"/>
        <v>#DIV/0!</v>
      </c>
    </row>
    <row r="1343" spans="1:4" ht="20.100000000000001" customHeight="1">
      <c r="A1343" s="184" t="s">
        <v>2745</v>
      </c>
      <c r="B1343" s="185"/>
      <c r="C1343" s="185"/>
      <c r="D1343" s="186" t="e">
        <f t="shared" si="20"/>
        <v>#DIV/0!</v>
      </c>
    </row>
    <row r="1344" spans="1:4" ht="20.100000000000001" customHeight="1">
      <c r="A1344" s="184" t="s">
        <v>2746</v>
      </c>
      <c r="B1344" s="185"/>
      <c r="C1344" s="185"/>
      <c r="D1344" s="186" t="e">
        <f t="shared" si="20"/>
        <v>#DIV/0!</v>
      </c>
    </row>
    <row r="1345" spans="1:4" ht="20.100000000000001" customHeight="1">
      <c r="A1345" s="184" t="s">
        <v>2747</v>
      </c>
      <c r="B1345" s="185"/>
      <c r="C1345" s="185"/>
      <c r="D1345" s="186" t="e">
        <f t="shared" si="20"/>
        <v>#DIV/0!</v>
      </c>
    </row>
    <row r="1346" spans="1:4" ht="20.100000000000001" customHeight="1">
      <c r="A1346" s="184" t="s">
        <v>2748</v>
      </c>
      <c r="B1346" s="185"/>
      <c r="C1346" s="185"/>
      <c r="D1346" s="186" t="e">
        <f t="shared" si="20"/>
        <v>#DIV/0!</v>
      </c>
    </row>
    <row r="1347" spans="1:4" ht="20.100000000000001" customHeight="1">
      <c r="A1347" s="184" t="s">
        <v>2749</v>
      </c>
      <c r="B1347" s="185"/>
      <c r="C1347" s="185"/>
      <c r="D1347" s="186" t="e">
        <f t="shared" si="20"/>
        <v>#DIV/0!</v>
      </c>
    </row>
    <row r="1348" spans="1:4" ht="20.100000000000001" customHeight="1">
      <c r="A1348" s="184" t="s">
        <v>2750</v>
      </c>
      <c r="B1348" s="185"/>
      <c r="C1348" s="185"/>
      <c r="D1348" s="186" t="e">
        <f t="shared" si="20"/>
        <v>#DIV/0!</v>
      </c>
    </row>
    <row r="1349" spans="1:4" ht="20.100000000000001" customHeight="1">
      <c r="A1349" s="184" t="s">
        <v>2751</v>
      </c>
      <c r="B1349" s="185"/>
      <c r="C1349" s="185"/>
      <c r="D1349" s="186" t="e">
        <f t="shared" si="20"/>
        <v>#DIV/0!</v>
      </c>
    </row>
    <row r="1350" spans="1:4" ht="20.100000000000001" customHeight="1">
      <c r="A1350" s="184" t="s">
        <v>2752</v>
      </c>
      <c r="B1350" s="185"/>
      <c r="C1350" s="185"/>
      <c r="D1350" s="186" t="e">
        <f t="shared" ref="D1350:D1378" si="21">C1350/B1350</f>
        <v>#DIV/0!</v>
      </c>
    </row>
    <row r="1351" spans="1:4" ht="20.100000000000001" customHeight="1">
      <c r="A1351" s="184" t="s">
        <v>2753</v>
      </c>
      <c r="B1351" s="185">
        <f>SUM(B1352:B1354)</f>
        <v>0</v>
      </c>
      <c r="C1351" s="185">
        <f>SUM(C1352:C1354)</f>
        <v>0</v>
      </c>
      <c r="D1351" s="186" t="e">
        <f t="shared" si="21"/>
        <v>#DIV/0!</v>
      </c>
    </row>
    <row r="1352" spans="1:4" ht="20.100000000000001" customHeight="1">
      <c r="A1352" s="184" t="s">
        <v>2754</v>
      </c>
      <c r="B1352" s="185"/>
      <c r="C1352" s="185"/>
      <c r="D1352" s="186" t="e">
        <f t="shared" si="21"/>
        <v>#DIV/0!</v>
      </c>
    </row>
    <row r="1353" spans="1:4" ht="20.100000000000001" customHeight="1">
      <c r="A1353" s="184" t="s">
        <v>2755</v>
      </c>
      <c r="B1353" s="185"/>
      <c r="C1353" s="185"/>
      <c r="D1353" s="186" t="e">
        <f t="shared" si="21"/>
        <v>#DIV/0!</v>
      </c>
    </row>
    <row r="1354" spans="1:4" ht="20.100000000000001" customHeight="1">
      <c r="A1354" s="184" t="s">
        <v>2756</v>
      </c>
      <c r="B1354" s="185"/>
      <c r="C1354" s="185"/>
      <c r="D1354" s="186" t="e">
        <f t="shared" si="21"/>
        <v>#DIV/0!</v>
      </c>
    </row>
    <row r="1355" spans="1:4" ht="20.100000000000001" customHeight="1">
      <c r="A1355" s="184" t="s">
        <v>2757</v>
      </c>
      <c r="B1355" s="185">
        <f>SUM(B1356:B1360)</f>
        <v>90</v>
      </c>
      <c r="C1355" s="185">
        <f>SUM(C1356:C1360)</f>
        <v>150</v>
      </c>
      <c r="D1355" s="186">
        <f t="shared" si="21"/>
        <v>1.6666666666666667</v>
      </c>
    </row>
    <row r="1356" spans="1:4" ht="20.100000000000001" customHeight="1">
      <c r="A1356" s="184" t="s">
        <v>2758</v>
      </c>
      <c r="B1356" s="185">
        <v>40</v>
      </c>
      <c r="C1356" s="185">
        <v>50</v>
      </c>
      <c r="D1356" s="186">
        <f t="shared" si="21"/>
        <v>1.25</v>
      </c>
    </row>
    <row r="1357" spans="1:4" ht="20.100000000000001" customHeight="1">
      <c r="A1357" s="184" t="s">
        <v>2759</v>
      </c>
      <c r="B1357" s="185"/>
      <c r="C1357" s="185"/>
      <c r="D1357" s="186" t="e">
        <f t="shared" si="21"/>
        <v>#DIV/0!</v>
      </c>
    </row>
    <row r="1358" spans="1:4" ht="20.100000000000001" customHeight="1">
      <c r="A1358" s="184" t="s">
        <v>2760</v>
      </c>
      <c r="B1358" s="185"/>
      <c r="C1358" s="185"/>
      <c r="D1358" s="186" t="e">
        <f t="shared" si="21"/>
        <v>#DIV/0!</v>
      </c>
    </row>
    <row r="1359" spans="1:4" ht="20.100000000000001" customHeight="1">
      <c r="A1359" s="184" t="s">
        <v>2761</v>
      </c>
      <c r="B1359" s="185"/>
      <c r="C1359" s="185"/>
      <c r="D1359" s="186" t="e">
        <f t="shared" si="21"/>
        <v>#DIV/0!</v>
      </c>
    </row>
    <row r="1360" spans="1:4" ht="20.100000000000001" customHeight="1">
      <c r="A1360" s="184" t="s">
        <v>2762</v>
      </c>
      <c r="B1360" s="185">
        <v>50</v>
      </c>
      <c r="C1360" s="185">
        <v>100</v>
      </c>
      <c r="D1360" s="186">
        <f t="shared" si="21"/>
        <v>2</v>
      </c>
    </row>
    <row r="1361" spans="1:4" ht="20.100000000000001" customHeight="1">
      <c r="A1361" s="184" t="s">
        <v>2763</v>
      </c>
      <c r="B1361" s="185"/>
      <c r="C1361" s="185"/>
      <c r="D1361" s="186" t="e">
        <f t="shared" si="21"/>
        <v>#DIV/0!</v>
      </c>
    </row>
    <row r="1362" spans="1:4" ht="20.100000000000001" customHeight="1">
      <c r="A1362" s="184" t="s">
        <v>83</v>
      </c>
      <c r="B1362" s="185"/>
      <c r="C1362" s="185"/>
      <c r="D1362" s="186" t="e">
        <f t="shared" si="21"/>
        <v>#DIV/0!</v>
      </c>
    </row>
    <row r="1363" spans="1:4" ht="20.100000000000001" customHeight="1">
      <c r="A1363" s="184" t="s">
        <v>2764</v>
      </c>
      <c r="B1363" s="185">
        <f>B1366</f>
        <v>5026</v>
      </c>
      <c r="C1363" s="185">
        <f>C1366</f>
        <v>5557</v>
      </c>
      <c r="D1363" s="186">
        <f t="shared" si="21"/>
        <v>1.1056506167926781</v>
      </c>
    </row>
    <row r="1364" spans="1:4" ht="20.100000000000001" customHeight="1">
      <c r="A1364" s="184" t="s">
        <v>2765</v>
      </c>
      <c r="B1364" s="185"/>
      <c r="C1364" s="185"/>
      <c r="D1364" s="186" t="e">
        <f t="shared" si="21"/>
        <v>#DIV/0!</v>
      </c>
    </row>
    <row r="1365" spans="1:4" ht="20.100000000000001" customHeight="1">
      <c r="A1365" s="184" t="s">
        <v>2766</v>
      </c>
      <c r="B1365" s="185"/>
      <c r="C1365" s="185"/>
      <c r="D1365" s="186" t="e">
        <f t="shared" si="21"/>
        <v>#DIV/0!</v>
      </c>
    </row>
    <row r="1366" spans="1:4" ht="20.100000000000001" customHeight="1">
      <c r="A1366" s="184" t="s">
        <v>2767</v>
      </c>
      <c r="B1366" s="185">
        <f>SUM(B1367:B1370)</f>
        <v>5026</v>
      </c>
      <c r="C1366" s="185">
        <f>SUM(C1367:C1370)</f>
        <v>5557</v>
      </c>
      <c r="D1366" s="186">
        <f t="shared" si="21"/>
        <v>1.1056506167926781</v>
      </c>
    </row>
    <row r="1367" spans="1:4" ht="20.100000000000001" customHeight="1">
      <c r="A1367" s="184" t="s">
        <v>2768</v>
      </c>
      <c r="B1367" s="185">
        <v>5017</v>
      </c>
      <c r="C1367" s="185">
        <v>5557</v>
      </c>
      <c r="D1367" s="186">
        <f t="shared" si="21"/>
        <v>1.1076340442495516</v>
      </c>
    </row>
    <row r="1368" spans="1:4" ht="20.100000000000001" customHeight="1">
      <c r="A1368" s="184" t="s">
        <v>2769</v>
      </c>
      <c r="B1368" s="185"/>
      <c r="C1368" s="185"/>
      <c r="D1368" s="186" t="e">
        <f t="shared" si="21"/>
        <v>#DIV/0!</v>
      </c>
    </row>
    <row r="1369" spans="1:4" ht="20.100000000000001" customHeight="1">
      <c r="A1369" s="184" t="s">
        <v>2770</v>
      </c>
      <c r="B1369" s="185">
        <v>9</v>
      </c>
      <c r="C1369" s="185"/>
      <c r="D1369" s="186">
        <f t="shared" si="21"/>
        <v>0</v>
      </c>
    </row>
    <row r="1370" spans="1:4" ht="20.100000000000001" customHeight="1">
      <c r="A1370" s="184" t="s">
        <v>2771</v>
      </c>
      <c r="B1370" s="185"/>
      <c r="C1370" s="185"/>
      <c r="D1370" s="186" t="e">
        <f t="shared" si="21"/>
        <v>#DIV/0!</v>
      </c>
    </row>
    <row r="1371" spans="1:4" ht="20.100000000000001" customHeight="1">
      <c r="A1371" s="184" t="s">
        <v>2772</v>
      </c>
      <c r="B1371" s="185">
        <f>B1374</f>
        <v>0</v>
      </c>
      <c r="C1371" s="185">
        <f>C1374</f>
        <v>0</v>
      </c>
      <c r="D1371" s="186" t="e">
        <f t="shared" si="21"/>
        <v>#DIV/0!</v>
      </c>
    </row>
    <row r="1372" spans="1:4" ht="20.100000000000001" customHeight="1">
      <c r="A1372" s="184" t="s">
        <v>2773</v>
      </c>
      <c r="B1372" s="185"/>
      <c r="C1372" s="185"/>
      <c r="D1372" s="186" t="e">
        <f t="shared" si="21"/>
        <v>#DIV/0!</v>
      </c>
    </row>
    <row r="1373" spans="1:4" ht="20.100000000000001" customHeight="1">
      <c r="A1373" s="184" t="s">
        <v>2774</v>
      </c>
      <c r="B1373" s="185"/>
      <c r="C1373" s="185"/>
      <c r="D1373" s="186" t="e">
        <f t="shared" si="21"/>
        <v>#DIV/0!</v>
      </c>
    </row>
    <row r="1374" spans="1:4" ht="20.100000000000001" customHeight="1">
      <c r="A1374" s="184" t="s">
        <v>2775</v>
      </c>
      <c r="B1374" s="185"/>
      <c r="C1374" s="185"/>
      <c r="D1374" s="186" t="e">
        <f t="shared" si="21"/>
        <v>#DIV/0!</v>
      </c>
    </row>
    <row r="1375" spans="1:4" ht="20.100000000000001" customHeight="1">
      <c r="A1375" s="188" t="s">
        <v>2776</v>
      </c>
      <c r="B1375" s="185">
        <f>B1376+B1377</f>
        <v>21</v>
      </c>
      <c r="C1375" s="185">
        <f>C1376+C1377</f>
        <v>24</v>
      </c>
      <c r="D1375" s="186">
        <f t="shared" si="21"/>
        <v>1.1428571428571428</v>
      </c>
    </row>
    <row r="1376" spans="1:4" ht="20.100000000000001" customHeight="1">
      <c r="A1376" s="184" t="s">
        <v>2777</v>
      </c>
      <c r="B1376" s="185"/>
      <c r="C1376" s="185"/>
      <c r="D1376" s="186" t="e">
        <f t="shared" si="21"/>
        <v>#DIV/0!</v>
      </c>
    </row>
    <row r="1377" spans="1:4" ht="20.100000000000001" customHeight="1">
      <c r="A1377" s="184" t="s">
        <v>2778</v>
      </c>
      <c r="B1377" s="185">
        <v>21</v>
      </c>
      <c r="C1377" s="185">
        <v>24</v>
      </c>
      <c r="D1377" s="186">
        <f t="shared" si="21"/>
        <v>1.1428571428571428</v>
      </c>
    </row>
    <row r="1378" spans="1:4" ht="20.100000000000001" customHeight="1">
      <c r="A1378" s="189" t="s">
        <v>1160</v>
      </c>
      <c r="B1378" s="185">
        <f>B5+B250+B289+B308+B397+B452+B508+B564+B682+B753+B832+B855+B980+B1044+B1110+B1130+B1159+B1169+B1234+B1252+B1305+B1362+B1363+B1371+B1375</f>
        <v>235319</v>
      </c>
      <c r="C1378" s="185">
        <f>C5+C250+C289+C308+C397+C452+C508+C564+C682+C753+C832+C855+C980+C1044+C1110+C1130+C1159+C1169+C1234+C1252+C1305+C1362+C1363+C1371+C1375</f>
        <v>220000</v>
      </c>
      <c r="D1378" s="186">
        <f t="shared" si="21"/>
        <v>0.93490113420505783</v>
      </c>
    </row>
  </sheetData>
  <sheetProtection selectLockedCells="1"/>
  <mergeCells count="1">
    <mergeCell ref="A2:D2"/>
  </mergeCells>
  <phoneticPr fontId="54" type="noConversion"/>
  <printOptions horizontalCentered="1"/>
  <pageMargins left="0.74791666666666701" right="0.74791666666666701" top="0.78680555555555598" bottom="0.70833333333333304" header="0" footer="0"/>
  <pageSetup paperSize="9" orientation="portrait"/>
</worksheet>
</file>

<file path=xl/worksheets/sheet4.xml><?xml version="1.0" encoding="utf-8"?>
<worksheet xmlns="http://schemas.openxmlformats.org/spreadsheetml/2006/main" xmlns:r="http://schemas.openxmlformats.org/officeDocument/2006/relationships">
  <dimension ref="A1:D1379"/>
  <sheetViews>
    <sheetView workbookViewId="0">
      <selection activeCell="B6" sqref="B6"/>
    </sheetView>
  </sheetViews>
  <sheetFormatPr defaultColWidth="9" defaultRowHeight="14.25"/>
  <cols>
    <col min="1" max="1" width="23.875" customWidth="1"/>
    <col min="2" max="2" width="16.875" style="122" customWidth="1"/>
    <col min="3" max="3" width="12.25" customWidth="1"/>
    <col min="4" max="4" width="11.625" customWidth="1"/>
  </cols>
  <sheetData>
    <row r="1" spans="1:4" ht="31.9" customHeight="1">
      <c r="A1" s="2" t="s">
        <v>57</v>
      </c>
    </row>
    <row r="2" spans="1:4" ht="25.9" customHeight="1">
      <c r="A2" s="203" t="s">
        <v>2779</v>
      </c>
      <c r="B2" s="203"/>
      <c r="C2" s="203"/>
      <c r="D2" s="203"/>
    </row>
    <row r="3" spans="1:4" ht="25.9" customHeight="1">
      <c r="A3" s="192" t="s">
        <v>1719</v>
      </c>
      <c r="B3" s="192"/>
    </row>
    <row r="4" spans="1:4" ht="21" customHeight="1">
      <c r="A4" s="56"/>
      <c r="D4" s="123" t="s">
        <v>58</v>
      </c>
    </row>
    <row r="5" spans="1:4" ht="38.1" customHeight="1">
      <c r="A5" s="183" t="s">
        <v>1720</v>
      </c>
      <c r="B5" s="190" t="s">
        <v>2780</v>
      </c>
      <c r="C5" s="183" t="s">
        <v>1721</v>
      </c>
      <c r="D5" s="191" t="s">
        <v>2781</v>
      </c>
    </row>
    <row r="6" spans="1:4" ht="25.9" customHeight="1">
      <c r="A6" s="184" t="s">
        <v>1722</v>
      </c>
      <c r="B6" s="185">
        <f>B7+B19+B28+B39+B50+B61+B72+B84+B93+B106+B116+B125+B136+B150+B157+B165+B171+B178+B185+B192+B199+B205+B213+B219+B225+B231+B248</f>
        <v>35319</v>
      </c>
      <c r="C6" s="185">
        <f>C7+C19+C28+C39+C50+C61+C72+C84+C93+C106+C116+C125+C136+C150+C157+C165+C171+C178+C185+C192+C199+C205+C213+C219+C225+C231+C248</f>
        <v>36142</v>
      </c>
      <c r="D6" s="186">
        <f>C6/B6</f>
        <v>1.0233019054899628</v>
      </c>
    </row>
    <row r="7" spans="1:4" ht="25.9" customHeight="1">
      <c r="A7" s="184" t="s">
        <v>1723</v>
      </c>
      <c r="B7" s="185">
        <f>SUM(B8:B18)</f>
        <v>695</v>
      </c>
      <c r="C7" s="185">
        <f>SUM(C8:C18)</f>
        <v>716</v>
      </c>
      <c r="D7" s="186">
        <f t="shared" ref="D7:D70" si="0">C7/B7</f>
        <v>1.0302158273381294</v>
      </c>
    </row>
    <row r="8" spans="1:4" ht="25.9" customHeight="1">
      <c r="A8" s="184" t="s">
        <v>1724</v>
      </c>
      <c r="B8" s="185">
        <v>599</v>
      </c>
      <c r="C8" s="185">
        <v>610</v>
      </c>
      <c r="D8" s="186">
        <f t="shared" si="0"/>
        <v>1.018363939899833</v>
      </c>
    </row>
    <row r="9" spans="1:4" ht="25.9" customHeight="1">
      <c r="A9" s="184" t="s">
        <v>1725</v>
      </c>
      <c r="B9" s="185">
        <v>6</v>
      </c>
      <c r="C9" s="185">
        <v>7</v>
      </c>
      <c r="D9" s="186">
        <f t="shared" si="0"/>
        <v>1.1666666666666667</v>
      </c>
    </row>
    <row r="10" spans="1:4" ht="25.9" customHeight="1">
      <c r="A10" s="184" t="s">
        <v>1726</v>
      </c>
      <c r="B10" s="185"/>
      <c r="C10" s="185"/>
      <c r="D10" s="186" t="e">
        <f t="shared" si="0"/>
        <v>#DIV/0!</v>
      </c>
    </row>
    <row r="11" spans="1:4" ht="25.9" customHeight="1">
      <c r="A11" s="184" t="s">
        <v>1727</v>
      </c>
      <c r="B11" s="185">
        <v>50</v>
      </c>
      <c r="C11" s="185">
        <v>55</v>
      </c>
      <c r="D11" s="186">
        <f t="shared" si="0"/>
        <v>1.1000000000000001</v>
      </c>
    </row>
    <row r="12" spans="1:4" ht="25.9" customHeight="1">
      <c r="A12" s="184" t="s">
        <v>1728</v>
      </c>
      <c r="B12" s="185"/>
      <c r="C12" s="185"/>
      <c r="D12" s="186" t="e">
        <f t="shared" si="0"/>
        <v>#DIV/0!</v>
      </c>
    </row>
    <row r="13" spans="1:4" ht="25.9" customHeight="1">
      <c r="A13" s="184" t="s">
        <v>1729</v>
      </c>
      <c r="B13" s="185"/>
      <c r="C13" s="185"/>
      <c r="D13" s="186" t="e">
        <f t="shared" si="0"/>
        <v>#DIV/0!</v>
      </c>
    </row>
    <row r="14" spans="1:4" ht="25.9" customHeight="1">
      <c r="A14" s="184" t="s">
        <v>1730</v>
      </c>
      <c r="B14" s="185">
        <v>3</v>
      </c>
      <c r="C14" s="185">
        <v>4</v>
      </c>
      <c r="D14" s="186">
        <f t="shared" si="0"/>
        <v>1.3333333333333333</v>
      </c>
    </row>
    <row r="15" spans="1:4" ht="25.9" customHeight="1">
      <c r="A15" s="184" t="s">
        <v>1731</v>
      </c>
      <c r="B15" s="185"/>
      <c r="C15" s="185"/>
      <c r="D15" s="186" t="e">
        <f t="shared" si="0"/>
        <v>#DIV/0!</v>
      </c>
    </row>
    <row r="16" spans="1:4" ht="25.9" customHeight="1">
      <c r="A16" s="184" t="s">
        <v>1732</v>
      </c>
      <c r="B16" s="185"/>
      <c r="C16" s="185"/>
      <c r="D16" s="186" t="e">
        <f t="shared" si="0"/>
        <v>#DIV/0!</v>
      </c>
    </row>
    <row r="17" spans="1:4" ht="25.9" customHeight="1">
      <c r="A17" s="184" t="s">
        <v>1733</v>
      </c>
      <c r="B17" s="185"/>
      <c r="C17" s="185"/>
      <c r="D17" s="186" t="e">
        <f t="shared" si="0"/>
        <v>#DIV/0!</v>
      </c>
    </row>
    <row r="18" spans="1:4" ht="25.9" customHeight="1">
      <c r="A18" s="184" t="s">
        <v>1734</v>
      </c>
      <c r="B18" s="185">
        <v>37</v>
      </c>
      <c r="C18" s="185">
        <v>40</v>
      </c>
      <c r="D18" s="186">
        <f t="shared" si="0"/>
        <v>1.0810810810810811</v>
      </c>
    </row>
    <row r="19" spans="1:4" ht="25.9" customHeight="1">
      <c r="A19" s="184" t="s">
        <v>1735</v>
      </c>
      <c r="B19" s="185">
        <f>SUM(B20:B27)</f>
        <v>421</v>
      </c>
      <c r="C19" s="185">
        <f>SUM(C20:C27)</f>
        <v>430</v>
      </c>
      <c r="D19" s="186">
        <f t="shared" si="0"/>
        <v>1.0213776722090262</v>
      </c>
    </row>
    <row r="20" spans="1:4" ht="25.9" customHeight="1">
      <c r="A20" s="184" t="s">
        <v>1724</v>
      </c>
      <c r="B20" s="185">
        <v>421</v>
      </c>
      <c r="C20" s="185">
        <v>430</v>
      </c>
      <c r="D20" s="186">
        <f t="shared" si="0"/>
        <v>1.0213776722090262</v>
      </c>
    </row>
    <row r="21" spans="1:4" ht="25.9" customHeight="1">
      <c r="A21" s="184" t="s">
        <v>1725</v>
      </c>
      <c r="B21" s="185"/>
      <c r="C21" s="185"/>
      <c r="D21" s="186" t="e">
        <f t="shared" si="0"/>
        <v>#DIV/0!</v>
      </c>
    </row>
    <row r="22" spans="1:4" ht="25.9" customHeight="1">
      <c r="A22" s="184" t="s">
        <v>1726</v>
      </c>
      <c r="B22" s="185"/>
      <c r="C22" s="185"/>
      <c r="D22" s="186" t="e">
        <f t="shared" si="0"/>
        <v>#DIV/0!</v>
      </c>
    </row>
    <row r="23" spans="1:4" ht="25.9" customHeight="1">
      <c r="A23" s="184" t="s">
        <v>1736</v>
      </c>
      <c r="B23" s="185"/>
      <c r="C23" s="185"/>
      <c r="D23" s="186" t="e">
        <f t="shared" si="0"/>
        <v>#DIV/0!</v>
      </c>
    </row>
    <row r="24" spans="1:4" ht="25.9" customHeight="1">
      <c r="A24" s="184" t="s">
        <v>1737</v>
      </c>
      <c r="B24" s="185"/>
      <c r="C24" s="185"/>
      <c r="D24" s="186" t="e">
        <f t="shared" si="0"/>
        <v>#DIV/0!</v>
      </c>
    </row>
    <row r="25" spans="1:4" ht="25.9" customHeight="1">
      <c r="A25" s="184" t="s">
        <v>1738</v>
      </c>
      <c r="B25" s="185"/>
      <c r="C25" s="185"/>
      <c r="D25" s="186" t="e">
        <f t="shared" si="0"/>
        <v>#DIV/0!</v>
      </c>
    </row>
    <row r="26" spans="1:4" ht="25.9" customHeight="1">
      <c r="A26" s="184" t="s">
        <v>1733</v>
      </c>
      <c r="B26" s="185"/>
      <c r="C26" s="185"/>
      <c r="D26" s="186" t="e">
        <f t="shared" si="0"/>
        <v>#DIV/0!</v>
      </c>
    </row>
    <row r="27" spans="1:4" ht="25.9" customHeight="1">
      <c r="A27" s="184" t="s">
        <v>1739</v>
      </c>
      <c r="B27" s="185"/>
      <c r="C27" s="185"/>
      <c r="D27" s="186" t="e">
        <f t="shared" si="0"/>
        <v>#DIV/0!</v>
      </c>
    </row>
    <row r="28" spans="1:4" ht="25.9" customHeight="1">
      <c r="A28" s="184" t="s">
        <v>1740</v>
      </c>
      <c r="B28" s="185">
        <f>SUM(B29:B38)</f>
        <v>3156</v>
      </c>
      <c r="C28" s="185">
        <f>SUM(C29:C38)</f>
        <v>3200</v>
      </c>
      <c r="D28" s="186">
        <f t="shared" si="0"/>
        <v>1.0139416983523448</v>
      </c>
    </row>
    <row r="29" spans="1:4" ht="15.75">
      <c r="A29" s="184" t="s">
        <v>1724</v>
      </c>
      <c r="B29" s="185">
        <v>794</v>
      </c>
      <c r="C29" s="185">
        <v>810</v>
      </c>
      <c r="D29" s="186">
        <f t="shared" si="0"/>
        <v>1.0201511335012594</v>
      </c>
    </row>
    <row r="30" spans="1:4" ht="15.75">
      <c r="A30" s="184" t="s">
        <v>1725</v>
      </c>
      <c r="B30" s="185">
        <v>48</v>
      </c>
      <c r="C30" s="185">
        <v>40</v>
      </c>
      <c r="D30" s="186">
        <f t="shared" si="0"/>
        <v>0.83333333333333337</v>
      </c>
    </row>
    <row r="31" spans="1:4" ht="15.75">
      <c r="A31" s="184" t="s">
        <v>1726</v>
      </c>
      <c r="B31" s="185">
        <v>809</v>
      </c>
      <c r="C31" s="185">
        <v>800</v>
      </c>
      <c r="D31" s="186">
        <f t="shared" si="0"/>
        <v>0.9888751545117429</v>
      </c>
    </row>
    <row r="32" spans="1:4" ht="15.75">
      <c r="A32" s="184" t="s">
        <v>1741</v>
      </c>
      <c r="B32" s="185"/>
      <c r="C32" s="185"/>
      <c r="D32" s="186" t="e">
        <f t="shared" si="0"/>
        <v>#DIV/0!</v>
      </c>
    </row>
    <row r="33" spans="1:4" ht="15.75">
      <c r="A33" s="184" t="s">
        <v>1742</v>
      </c>
      <c r="B33" s="185"/>
      <c r="C33" s="185"/>
      <c r="D33" s="186" t="e">
        <f t="shared" si="0"/>
        <v>#DIV/0!</v>
      </c>
    </row>
    <row r="34" spans="1:4" ht="15.75">
      <c r="A34" s="184" t="s">
        <v>1743</v>
      </c>
      <c r="B34" s="185">
        <v>541</v>
      </c>
      <c r="C34" s="185">
        <v>550</v>
      </c>
      <c r="D34" s="186">
        <f t="shared" si="0"/>
        <v>1.0166358595194085</v>
      </c>
    </row>
    <row r="35" spans="1:4" ht="15.75">
      <c r="A35" s="184" t="s">
        <v>1744</v>
      </c>
      <c r="B35" s="185">
        <v>493</v>
      </c>
      <c r="C35" s="185">
        <v>500</v>
      </c>
      <c r="D35" s="186">
        <f t="shared" si="0"/>
        <v>1.0141987829614605</v>
      </c>
    </row>
    <row r="36" spans="1:4" ht="15.75">
      <c r="A36" s="184" t="s">
        <v>1745</v>
      </c>
      <c r="B36" s="185"/>
      <c r="C36" s="185"/>
      <c r="D36" s="186" t="e">
        <f t="shared" si="0"/>
        <v>#DIV/0!</v>
      </c>
    </row>
    <row r="37" spans="1:4" ht="15.75">
      <c r="A37" s="184" t="s">
        <v>1733</v>
      </c>
      <c r="B37" s="185"/>
      <c r="C37" s="185"/>
      <c r="D37" s="186" t="e">
        <f t="shared" si="0"/>
        <v>#DIV/0!</v>
      </c>
    </row>
    <row r="38" spans="1:4" ht="15.75">
      <c r="A38" s="184" t="s">
        <v>1746</v>
      </c>
      <c r="B38" s="185">
        <v>471</v>
      </c>
      <c r="C38" s="185">
        <v>500</v>
      </c>
      <c r="D38" s="186">
        <f t="shared" si="0"/>
        <v>1.0615711252653928</v>
      </c>
    </row>
    <row r="39" spans="1:4" ht="15.75">
      <c r="A39" s="184" t="s">
        <v>1747</v>
      </c>
      <c r="B39" s="185">
        <f>SUM(B40:B49)</f>
        <v>1396</v>
      </c>
      <c r="C39" s="185">
        <f>SUM(C40:C49)</f>
        <v>1500</v>
      </c>
      <c r="D39" s="186">
        <f t="shared" si="0"/>
        <v>1.0744985673352436</v>
      </c>
    </row>
    <row r="40" spans="1:4" ht="15.75">
      <c r="A40" s="184" t="s">
        <v>1724</v>
      </c>
      <c r="B40" s="185">
        <v>288</v>
      </c>
      <c r="C40" s="185">
        <v>300</v>
      </c>
      <c r="D40" s="186">
        <f t="shared" si="0"/>
        <v>1.0416666666666667</v>
      </c>
    </row>
    <row r="41" spans="1:4" ht="15.75">
      <c r="A41" s="184" t="s">
        <v>1725</v>
      </c>
      <c r="B41" s="185"/>
      <c r="C41" s="185"/>
      <c r="D41" s="186" t="e">
        <f t="shared" si="0"/>
        <v>#DIV/0!</v>
      </c>
    </row>
    <row r="42" spans="1:4" ht="15.75">
      <c r="A42" s="184" t="s">
        <v>1726</v>
      </c>
      <c r="B42" s="185"/>
      <c r="C42" s="185"/>
      <c r="D42" s="186" t="e">
        <f t="shared" si="0"/>
        <v>#DIV/0!</v>
      </c>
    </row>
    <row r="43" spans="1:4" ht="15.75">
      <c r="A43" s="184" t="s">
        <v>1748</v>
      </c>
      <c r="B43" s="185"/>
      <c r="C43" s="185"/>
      <c r="D43" s="186" t="e">
        <f t="shared" si="0"/>
        <v>#DIV/0!</v>
      </c>
    </row>
    <row r="44" spans="1:4" ht="15.75">
      <c r="A44" s="184" t="s">
        <v>1749</v>
      </c>
      <c r="B44" s="185"/>
      <c r="C44" s="185"/>
      <c r="D44" s="186" t="e">
        <f t="shared" si="0"/>
        <v>#DIV/0!</v>
      </c>
    </row>
    <row r="45" spans="1:4" ht="15.75">
      <c r="A45" s="184" t="s">
        <v>1750</v>
      </c>
      <c r="B45" s="185"/>
      <c r="C45" s="185"/>
      <c r="D45" s="186" t="e">
        <f t="shared" si="0"/>
        <v>#DIV/0!</v>
      </c>
    </row>
    <row r="46" spans="1:4" ht="15.75">
      <c r="A46" s="184" t="s">
        <v>1751</v>
      </c>
      <c r="B46" s="185"/>
      <c r="C46" s="185"/>
      <c r="D46" s="186" t="e">
        <f t="shared" si="0"/>
        <v>#DIV/0!</v>
      </c>
    </row>
    <row r="47" spans="1:4" ht="15.75">
      <c r="A47" s="184" t="s">
        <v>1752</v>
      </c>
      <c r="B47" s="185"/>
      <c r="C47" s="185"/>
      <c r="D47" s="186" t="e">
        <f t="shared" si="0"/>
        <v>#DIV/0!</v>
      </c>
    </row>
    <row r="48" spans="1:4" ht="15.75">
      <c r="A48" s="184" t="s">
        <v>1733</v>
      </c>
      <c r="B48" s="185"/>
      <c r="C48" s="185"/>
      <c r="D48" s="186" t="e">
        <f t="shared" si="0"/>
        <v>#DIV/0!</v>
      </c>
    </row>
    <row r="49" spans="1:4" ht="15.75">
      <c r="A49" s="184" t="s">
        <v>1753</v>
      </c>
      <c r="B49" s="185">
        <v>1108</v>
      </c>
      <c r="C49" s="185">
        <v>1200</v>
      </c>
      <c r="D49" s="186">
        <f t="shared" si="0"/>
        <v>1.0830324909747293</v>
      </c>
    </row>
    <row r="50" spans="1:4" ht="15.75">
      <c r="A50" s="184" t="s">
        <v>1754</v>
      </c>
      <c r="B50" s="185">
        <f>SUM(B51:B60)</f>
        <v>203</v>
      </c>
      <c r="C50" s="185">
        <f>SUM(C51:C60)</f>
        <v>230</v>
      </c>
      <c r="D50" s="186">
        <f t="shared" si="0"/>
        <v>1.1330049261083743</v>
      </c>
    </row>
    <row r="51" spans="1:4" ht="15.75">
      <c r="A51" s="184" t="s">
        <v>1724</v>
      </c>
      <c r="B51" s="185">
        <v>90</v>
      </c>
      <c r="C51" s="185">
        <v>100</v>
      </c>
      <c r="D51" s="186">
        <f t="shared" si="0"/>
        <v>1.1111111111111112</v>
      </c>
    </row>
    <row r="52" spans="1:4" ht="15.75">
      <c r="A52" s="184" t="s">
        <v>1725</v>
      </c>
      <c r="B52" s="185">
        <v>25</v>
      </c>
      <c r="C52" s="185">
        <v>25</v>
      </c>
      <c r="D52" s="186">
        <f t="shared" si="0"/>
        <v>1</v>
      </c>
    </row>
    <row r="53" spans="1:4" ht="15.75">
      <c r="A53" s="184" t="s">
        <v>1726</v>
      </c>
      <c r="B53" s="185"/>
      <c r="C53" s="185"/>
      <c r="D53" s="186" t="e">
        <f t="shared" si="0"/>
        <v>#DIV/0!</v>
      </c>
    </row>
    <row r="54" spans="1:4" ht="15.75">
      <c r="A54" s="184" t="s">
        <v>1755</v>
      </c>
      <c r="B54" s="185"/>
      <c r="C54" s="185"/>
      <c r="D54" s="186" t="e">
        <f t="shared" si="0"/>
        <v>#DIV/0!</v>
      </c>
    </row>
    <row r="55" spans="1:4" ht="15.75">
      <c r="A55" s="184" t="s">
        <v>1756</v>
      </c>
      <c r="B55" s="185"/>
      <c r="C55" s="185"/>
      <c r="D55" s="186" t="e">
        <f t="shared" si="0"/>
        <v>#DIV/0!</v>
      </c>
    </row>
    <row r="56" spans="1:4" ht="15.75">
      <c r="A56" s="184" t="s">
        <v>1757</v>
      </c>
      <c r="B56" s="185"/>
      <c r="C56" s="185"/>
      <c r="D56" s="186" t="e">
        <f t="shared" si="0"/>
        <v>#DIV/0!</v>
      </c>
    </row>
    <row r="57" spans="1:4" ht="15.75">
      <c r="A57" s="184" t="s">
        <v>1758</v>
      </c>
      <c r="B57" s="185">
        <v>65</v>
      </c>
      <c r="C57" s="185">
        <v>75</v>
      </c>
      <c r="D57" s="186">
        <f t="shared" si="0"/>
        <v>1.1538461538461537</v>
      </c>
    </row>
    <row r="58" spans="1:4" ht="15.75">
      <c r="A58" s="184" t="s">
        <v>1759</v>
      </c>
      <c r="B58" s="185"/>
      <c r="C58" s="185"/>
      <c r="D58" s="186" t="e">
        <f t="shared" si="0"/>
        <v>#DIV/0!</v>
      </c>
    </row>
    <row r="59" spans="1:4" ht="15.75">
      <c r="A59" s="184" t="s">
        <v>1733</v>
      </c>
      <c r="B59" s="185"/>
      <c r="C59" s="185"/>
      <c r="D59" s="186" t="e">
        <f t="shared" si="0"/>
        <v>#DIV/0!</v>
      </c>
    </row>
    <row r="60" spans="1:4" ht="15.75">
      <c r="A60" s="184" t="s">
        <v>1760</v>
      </c>
      <c r="B60" s="185">
        <v>23</v>
      </c>
      <c r="C60" s="185">
        <v>30</v>
      </c>
      <c r="D60" s="186">
        <f t="shared" si="0"/>
        <v>1.3043478260869565</v>
      </c>
    </row>
    <row r="61" spans="1:4" ht="15.75">
      <c r="A61" s="184" t="s">
        <v>1761</v>
      </c>
      <c r="B61" s="185">
        <f>SUM(B62:B71)</f>
        <v>1364</v>
      </c>
      <c r="C61" s="185">
        <f>SUM(C62:C71)</f>
        <v>1375</v>
      </c>
      <c r="D61" s="186">
        <f t="shared" si="0"/>
        <v>1.0080645161290323</v>
      </c>
    </row>
    <row r="62" spans="1:4" ht="15.75">
      <c r="A62" s="184" t="s">
        <v>1724</v>
      </c>
      <c r="B62" s="185">
        <v>704</v>
      </c>
      <c r="C62" s="185">
        <v>720</v>
      </c>
      <c r="D62" s="186">
        <f t="shared" si="0"/>
        <v>1.0227272727272727</v>
      </c>
    </row>
    <row r="63" spans="1:4" ht="15.75">
      <c r="A63" s="184" t="s">
        <v>1725</v>
      </c>
      <c r="B63" s="185">
        <v>189</v>
      </c>
      <c r="C63" s="185">
        <v>190</v>
      </c>
      <c r="D63" s="186">
        <f t="shared" si="0"/>
        <v>1.0052910052910053</v>
      </c>
    </row>
    <row r="64" spans="1:4" ht="15.75">
      <c r="A64" s="184" t="s">
        <v>1726</v>
      </c>
      <c r="B64" s="185"/>
      <c r="C64" s="185"/>
      <c r="D64" s="186" t="e">
        <f t="shared" si="0"/>
        <v>#DIV/0!</v>
      </c>
    </row>
    <row r="65" spans="1:4" ht="15.75">
      <c r="A65" s="184" t="s">
        <v>1762</v>
      </c>
      <c r="B65" s="185"/>
      <c r="C65" s="185"/>
      <c r="D65" s="186" t="e">
        <f t="shared" si="0"/>
        <v>#DIV/0!</v>
      </c>
    </row>
    <row r="66" spans="1:4" ht="15.75">
      <c r="A66" s="184" t="s">
        <v>1763</v>
      </c>
      <c r="B66" s="185">
        <v>91</v>
      </c>
      <c r="C66" s="185">
        <v>95</v>
      </c>
      <c r="D66" s="186">
        <f t="shared" si="0"/>
        <v>1.043956043956044</v>
      </c>
    </row>
    <row r="67" spans="1:4" ht="15.75">
      <c r="A67" s="184" t="s">
        <v>1764</v>
      </c>
      <c r="B67" s="185"/>
      <c r="C67" s="185"/>
      <c r="D67" s="186" t="e">
        <f t="shared" si="0"/>
        <v>#DIV/0!</v>
      </c>
    </row>
    <row r="68" spans="1:4" ht="15.75">
      <c r="A68" s="184" t="s">
        <v>1765</v>
      </c>
      <c r="B68" s="185">
        <v>167</v>
      </c>
      <c r="C68" s="185">
        <v>150</v>
      </c>
      <c r="D68" s="186">
        <f t="shared" si="0"/>
        <v>0.89820359281437123</v>
      </c>
    </row>
    <row r="69" spans="1:4" ht="15.75">
      <c r="A69" s="184" t="s">
        <v>1766</v>
      </c>
      <c r="B69" s="185"/>
      <c r="C69" s="185"/>
      <c r="D69" s="186" t="e">
        <f t="shared" si="0"/>
        <v>#DIV/0!</v>
      </c>
    </row>
    <row r="70" spans="1:4" ht="15.75">
      <c r="A70" s="184" t="s">
        <v>1733</v>
      </c>
      <c r="B70" s="185"/>
      <c r="C70" s="185"/>
      <c r="D70" s="186" t="e">
        <f t="shared" si="0"/>
        <v>#DIV/0!</v>
      </c>
    </row>
    <row r="71" spans="1:4" ht="15.75">
      <c r="A71" s="184" t="s">
        <v>1767</v>
      </c>
      <c r="B71" s="185">
        <v>213</v>
      </c>
      <c r="C71" s="185">
        <v>220</v>
      </c>
      <c r="D71" s="186">
        <f t="shared" ref="D71:D134" si="1">C71/B71</f>
        <v>1.0328638497652582</v>
      </c>
    </row>
    <row r="72" spans="1:4" ht="15.75">
      <c r="A72" s="184" t="s">
        <v>1768</v>
      </c>
      <c r="B72" s="185">
        <f>SUM(B73:B83)</f>
        <v>1779</v>
      </c>
      <c r="C72" s="185">
        <f>SUM(C73:C83)</f>
        <v>1600</v>
      </c>
      <c r="D72" s="186">
        <f t="shared" si="1"/>
        <v>0.89938167509836986</v>
      </c>
    </row>
    <row r="73" spans="1:4" ht="15.75">
      <c r="A73" s="184" t="s">
        <v>1724</v>
      </c>
      <c r="B73" s="185"/>
      <c r="C73" s="185"/>
      <c r="D73" s="186" t="e">
        <f t="shared" si="1"/>
        <v>#DIV/0!</v>
      </c>
    </row>
    <row r="74" spans="1:4" ht="15.75">
      <c r="A74" s="184" t="s">
        <v>1725</v>
      </c>
      <c r="B74" s="185"/>
      <c r="C74" s="185"/>
      <c r="D74" s="186" t="e">
        <f t="shared" si="1"/>
        <v>#DIV/0!</v>
      </c>
    </row>
    <row r="75" spans="1:4" ht="15.75">
      <c r="A75" s="184" t="s">
        <v>1726</v>
      </c>
      <c r="B75" s="185"/>
      <c r="C75" s="185"/>
      <c r="D75" s="186" t="e">
        <f t="shared" si="1"/>
        <v>#DIV/0!</v>
      </c>
    </row>
    <row r="76" spans="1:4" ht="15.75">
      <c r="A76" s="184" t="s">
        <v>1769</v>
      </c>
      <c r="B76" s="185"/>
      <c r="C76" s="185"/>
      <c r="D76" s="186" t="e">
        <f t="shared" si="1"/>
        <v>#DIV/0!</v>
      </c>
    </row>
    <row r="77" spans="1:4" ht="15.75">
      <c r="A77" s="184" t="s">
        <v>1770</v>
      </c>
      <c r="B77" s="185"/>
      <c r="C77" s="185"/>
      <c r="D77" s="186" t="e">
        <f t="shared" si="1"/>
        <v>#DIV/0!</v>
      </c>
    </row>
    <row r="78" spans="1:4" ht="15.75">
      <c r="A78" s="184" t="s">
        <v>1771</v>
      </c>
      <c r="B78" s="185"/>
      <c r="C78" s="185"/>
      <c r="D78" s="186" t="e">
        <f t="shared" si="1"/>
        <v>#DIV/0!</v>
      </c>
    </row>
    <row r="79" spans="1:4" ht="15.75">
      <c r="A79" s="184" t="s">
        <v>1772</v>
      </c>
      <c r="B79" s="185"/>
      <c r="C79" s="185"/>
      <c r="D79" s="186" t="e">
        <f t="shared" si="1"/>
        <v>#DIV/0!</v>
      </c>
    </row>
    <row r="80" spans="1:4" ht="15.75">
      <c r="A80" s="184" t="s">
        <v>1773</v>
      </c>
      <c r="B80" s="185"/>
      <c r="C80" s="185"/>
      <c r="D80" s="186" t="e">
        <f t="shared" si="1"/>
        <v>#DIV/0!</v>
      </c>
    </row>
    <row r="81" spans="1:4" ht="15.75">
      <c r="A81" s="184" t="s">
        <v>1765</v>
      </c>
      <c r="B81" s="185"/>
      <c r="C81" s="185"/>
      <c r="D81" s="186" t="e">
        <f t="shared" si="1"/>
        <v>#DIV/0!</v>
      </c>
    </row>
    <row r="82" spans="1:4" ht="15.75">
      <c r="A82" s="184" t="s">
        <v>1733</v>
      </c>
      <c r="B82" s="185"/>
      <c r="C82" s="185"/>
      <c r="D82" s="186" t="e">
        <f t="shared" si="1"/>
        <v>#DIV/0!</v>
      </c>
    </row>
    <row r="83" spans="1:4" ht="15.75">
      <c r="A83" s="184" t="s">
        <v>1774</v>
      </c>
      <c r="B83" s="185">
        <v>1779</v>
      </c>
      <c r="C83" s="185">
        <v>1600</v>
      </c>
      <c r="D83" s="186">
        <f t="shared" si="1"/>
        <v>0.89938167509836986</v>
      </c>
    </row>
    <row r="84" spans="1:4" ht="15.75">
      <c r="A84" s="184" t="s">
        <v>1775</v>
      </c>
      <c r="B84" s="185">
        <f>SUM(B85:B92)</f>
        <v>401</v>
      </c>
      <c r="C84" s="185">
        <f>SUM(C85:C92)</f>
        <v>402</v>
      </c>
      <c r="D84" s="186">
        <f t="shared" si="1"/>
        <v>1.0024937655860349</v>
      </c>
    </row>
    <row r="85" spans="1:4" ht="15.75">
      <c r="A85" s="184" t="s">
        <v>1724</v>
      </c>
      <c r="B85" s="185">
        <v>177</v>
      </c>
      <c r="C85" s="185">
        <v>190</v>
      </c>
      <c r="D85" s="186">
        <f t="shared" si="1"/>
        <v>1.0734463276836159</v>
      </c>
    </row>
    <row r="86" spans="1:4" ht="15.75">
      <c r="A86" s="184" t="s">
        <v>1725</v>
      </c>
      <c r="B86" s="185">
        <v>6</v>
      </c>
      <c r="C86" s="185">
        <v>7</v>
      </c>
      <c r="D86" s="186">
        <f t="shared" si="1"/>
        <v>1.1666666666666667</v>
      </c>
    </row>
    <row r="87" spans="1:4" ht="15.75">
      <c r="A87" s="184" t="s">
        <v>1726</v>
      </c>
      <c r="B87" s="185"/>
      <c r="C87" s="185"/>
      <c r="D87" s="186" t="e">
        <f t="shared" si="1"/>
        <v>#DIV/0!</v>
      </c>
    </row>
    <row r="88" spans="1:4" ht="15.75">
      <c r="A88" s="184" t="s">
        <v>1776</v>
      </c>
      <c r="B88" s="185">
        <v>200</v>
      </c>
      <c r="C88" s="185">
        <v>180</v>
      </c>
      <c r="D88" s="186">
        <f t="shared" si="1"/>
        <v>0.9</v>
      </c>
    </row>
    <row r="89" spans="1:4" ht="15.75">
      <c r="A89" s="184" t="s">
        <v>1777</v>
      </c>
      <c r="B89" s="185">
        <v>15</v>
      </c>
      <c r="C89" s="185">
        <v>20</v>
      </c>
      <c r="D89" s="186">
        <f t="shared" si="1"/>
        <v>1.3333333333333333</v>
      </c>
    </row>
    <row r="90" spans="1:4" ht="15.75">
      <c r="A90" s="184" t="s">
        <v>1765</v>
      </c>
      <c r="B90" s="185"/>
      <c r="C90" s="185"/>
      <c r="D90" s="186" t="e">
        <f t="shared" si="1"/>
        <v>#DIV/0!</v>
      </c>
    </row>
    <row r="91" spans="1:4" ht="15.75">
      <c r="A91" s="184" t="s">
        <v>1733</v>
      </c>
      <c r="B91" s="185"/>
      <c r="C91" s="185"/>
      <c r="D91" s="186" t="e">
        <f t="shared" si="1"/>
        <v>#DIV/0!</v>
      </c>
    </row>
    <row r="92" spans="1:4" ht="15.75">
      <c r="A92" s="184" t="s">
        <v>1778</v>
      </c>
      <c r="B92" s="185">
        <v>3</v>
      </c>
      <c r="C92" s="185">
        <v>5</v>
      </c>
      <c r="D92" s="186">
        <f t="shared" si="1"/>
        <v>1.6666666666666667</v>
      </c>
    </row>
    <row r="93" spans="1:4" ht="15.75">
      <c r="A93" s="184" t="s">
        <v>1779</v>
      </c>
      <c r="B93" s="185">
        <f>SUM(B94:B105)</f>
        <v>0</v>
      </c>
      <c r="C93" s="185">
        <f>SUM(C94:C105)</f>
        <v>0</v>
      </c>
      <c r="D93" s="186" t="e">
        <f t="shared" si="1"/>
        <v>#DIV/0!</v>
      </c>
    </row>
    <row r="94" spans="1:4" ht="15.75">
      <c r="A94" s="184" t="s">
        <v>1724</v>
      </c>
      <c r="B94" s="185"/>
      <c r="C94" s="185"/>
      <c r="D94" s="186" t="e">
        <f t="shared" si="1"/>
        <v>#DIV/0!</v>
      </c>
    </row>
    <row r="95" spans="1:4" ht="15.75">
      <c r="A95" s="184" t="s">
        <v>1725</v>
      </c>
      <c r="B95" s="185"/>
      <c r="C95" s="185"/>
      <c r="D95" s="186" t="e">
        <f t="shared" si="1"/>
        <v>#DIV/0!</v>
      </c>
    </row>
    <row r="96" spans="1:4" ht="15.75">
      <c r="A96" s="184" t="s">
        <v>1726</v>
      </c>
      <c r="B96" s="185"/>
      <c r="C96" s="185"/>
      <c r="D96" s="186" t="e">
        <f t="shared" si="1"/>
        <v>#DIV/0!</v>
      </c>
    </row>
    <row r="97" spans="1:4" ht="15.75">
      <c r="A97" s="184" t="s">
        <v>1780</v>
      </c>
      <c r="B97" s="185"/>
      <c r="C97" s="185"/>
      <c r="D97" s="186" t="e">
        <f t="shared" si="1"/>
        <v>#DIV/0!</v>
      </c>
    </row>
    <row r="98" spans="1:4" ht="15.75">
      <c r="A98" s="184" t="s">
        <v>1781</v>
      </c>
      <c r="B98" s="185"/>
      <c r="C98" s="185"/>
      <c r="D98" s="186" t="e">
        <f t="shared" si="1"/>
        <v>#DIV/0!</v>
      </c>
    </row>
    <row r="99" spans="1:4" ht="15.75">
      <c r="A99" s="184" t="s">
        <v>1765</v>
      </c>
      <c r="B99" s="185"/>
      <c r="C99" s="185"/>
      <c r="D99" s="186" t="e">
        <f t="shared" si="1"/>
        <v>#DIV/0!</v>
      </c>
    </row>
    <row r="100" spans="1:4" ht="15.75">
      <c r="A100" s="184" t="s">
        <v>1782</v>
      </c>
      <c r="B100" s="185"/>
      <c r="C100" s="185"/>
      <c r="D100" s="186" t="e">
        <f t="shared" si="1"/>
        <v>#DIV/0!</v>
      </c>
    </row>
    <row r="101" spans="1:4" ht="15.75">
      <c r="A101" s="184" t="s">
        <v>1783</v>
      </c>
      <c r="B101" s="185"/>
      <c r="C101" s="185"/>
      <c r="D101" s="186" t="e">
        <f t="shared" si="1"/>
        <v>#DIV/0!</v>
      </c>
    </row>
    <row r="102" spans="1:4" ht="15.75">
      <c r="A102" s="184" t="s">
        <v>1784</v>
      </c>
      <c r="B102" s="185"/>
      <c r="C102" s="185"/>
      <c r="D102" s="186" t="e">
        <f t="shared" si="1"/>
        <v>#DIV/0!</v>
      </c>
    </row>
    <row r="103" spans="1:4" ht="15.75">
      <c r="A103" s="184" t="s">
        <v>1785</v>
      </c>
      <c r="B103" s="185"/>
      <c r="C103" s="185"/>
      <c r="D103" s="186" t="e">
        <f t="shared" si="1"/>
        <v>#DIV/0!</v>
      </c>
    </row>
    <row r="104" spans="1:4" ht="15.75">
      <c r="A104" s="184" t="s">
        <v>1733</v>
      </c>
      <c r="B104" s="185"/>
      <c r="C104" s="185"/>
      <c r="D104" s="186" t="e">
        <f t="shared" si="1"/>
        <v>#DIV/0!</v>
      </c>
    </row>
    <row r="105" spans="1:4" ht="15.75">
      <c r="A105" s="184" t="s">
        <v>1786</v>
      </c>
      <c r="B105" s="185"/>
      <c r="C105" s="185"/>
      <c r="D105" s="186" t="e">
        <f t="shared" si="1"/>
        <v>#DIV/0!</v>
      </c>
    </row>
    <row r="106" spans="1:4" ht="15.75">
      <c r="A106" s="184" t="s">
        <v>1787</v>
      </c>
      <c r="B106" s="185">
        <f>SUM(B107:B115)</f>
        <v>17</v>
      </c>
      <c r="C106" s="185">
        <f>SUM(C107:C115)</f>
        <v>20</v>
      </c>
      <c r="D106" s="186">
        <f t="shared" si="1"/>
        <v>1.1764705882352942</v>
      </c>
    </row>
    <row r="107" spans="1:4" ht="15.75">
      <c r="A107" s="184" t="s">
        <v>1724</v>
      </c>
      <c r="B107" s="185"/>
      <c r="C107" s="185"/>
      <c r="D107" s="186" t="e">
        <f t="shared" si="1"/>
        <v>#DIV/0!</v>
      </c>
    </row>
    <row r="108" spans="1:4" ht="15.75">
      <c r="A108" s="184" t="s">
        <v>1725</v>
      </c>
      <c r="B108" s="185"/>
      <c r="C108" s="185"/>
      <c r="D108" s="186" t="e">
        <f t="shared" si="1"/>
        <v>#DIV/0!</v>
      </c>
    </row>
    <row r="109" spans="1:4" ht="15.75">
      <c r="A109" s="184" t="s">
        <v>1726</v>
      </c>
      <c r="B109" s="185"/>
      <c r="C109" s="185"/>
      <c r="D109" s="186" t="e">
        <f t="shared" si="1"/>
        <v>#DIV/0!</v>
      </c>
    </row>
    <row r="110" spans="1:4" ht="15.75">
      <c r="A110" s="184" t="s">
        <v>1788</v>
      </c>
      <c r="B110" s="185"/>
      <c r="C110" s="185"/>
      <c r="D110" s="186" t="e">
        <f t="shared" si="1"/>
        <v>#DIV/0!</v>
      </c>
    </row>
    <row r="111" spans="1:4" ht="15.75">
      <c r="A111" s="184" t="s">
        <v>1789</v>
      </c>
      <c r="B111" s="185"/>
      <c r="C111" s="185"/>
      <c r="D111" s="186" t="e">
        <f t="shared" si="1"/>
        <v>#DIV/0!</v>
      </c>
    </row>
    <row r="112" spans="1:4" ht="15.75">
      <c r="A112" s="184" t="s">
        <v>1790</v>
      </c>
      <c r="B112" s="185"/>
      <c r="C112" s="185"/>
      <c r="D112" s="186" t="e">
        <f t="shared" si="1"/>
        <v>#DIV/0!</v>
      </c>
    </row>
    <row r="113" spans="1:4" ht="15.75">
      <c r="A113" s="184" t="s">
        <v>1791</v>
      </c>
      <c r="B113" s="185"/>
      <c r="C113" s="185"/>
      <c r="D113" s="186" t="e">
        <f t="shared" si="1"/>
        <v>#DIV/0!</v>
      </c>
    </row>
    <row r="114" spans="1:4" ht="15.75">
      <c r="A114" s="184" t="s">
        <v>1733</v>
      </c>
      <c r="B114" s="185"/>
      <c r="C114" s="185"/>
      <c r="D114" s="186" t="e">
        <f t="shared" si="1"/>
        <v>#DIV/0!</v>
      </c>
    </row>
    <row r="115" spans="1:4" ht="15.75">
      <c r="A115" s="184" t="s">
        <v>1792</v>
      </c>
      <c r="B115" s="185">
        <v>17</v>
      </c>
      <c r="C115" s="185">
        <v>20</v>
      </c>
      <c r="D115" s="186">
        <f t="shared" si="1"/>
        <v>1.1764705882352942</v>
      </c>
    </row>
    <row r="116" spans="1:4" ht="15.75">
      <c r="A116" s="184" t="s">
        <v>1793</v>
      </c>
      <c r="B116" s="185">
        <f>SUM(B117:B124)</f>
        <v>962</v>
      </c>
      <c r="C116" s="185">
        <f>SUM(C117:C124)</f>
        <v>990</v>
      </c>
      <c r="D116" s="186">
        <f t="shared" si="1"/>
        <v>1.029106029106029</v>
      </c>
    </row>
    <row r="117" spans="1:4" ht="15.75">
      <c r="A117" s="184" t="s">
        <v>1724</v>
      </c>
      <c r="B117" s="185">
        <v>928</v>
      </c>
      <c r="C117" s="185">
        <v>950</v>
      </c>
      <c r="D117" s="186">
        <f t="shared" si="1"/>
        <v>1.0237068965517242</v>
      </c>
    </row>
    <row r="118" spans="1:4" ht="15.75">
      <c r="A118" s="184" t="s">
        <v>1725</v>
      </c>
      <c r="B118" s="185"/>
      <c r="C118" s="185"/>
      <c r="D118" s="186" t="e">
        <f t="shared" si="1"/>
        <v>#DIV/0!</v>
      </c>
    </row>
    <row r="119" spans="1:4" ht="15.75">
      <c r="A119" s="184" t="s">
        <v>1726</v>
      </c>
      <c r="B119" s="185"/>
      <c r="C119" s="185"/>
      <c r="D119" s="186" t="e">
        <f t="shared" si="1"/>
        <v>#DIV/0!</v>
      </c>
    </row>
    <row r="120" spans="1:4" ht="15.75">
      <c r="A120" s="184" t="s">
        <v>1794</v>
      </c>
      <c r="B120" s="185"/>
      <c r="C120" s="185"/>
      <c r="D120" s="186" t="e">
        <f t="shared" si="1"/>
        <v>#DIV/0!</v>
      </c>
    </row>
    <row r="121" spans="1:4" ht="15.75">
      <c r="A121" s="184" t="s">
        <v>1795</v>
      </c>
      <c r="B121" s="185"/>
      <c r="C121" s="185"/>
      <c r="D121" s="186" t="e">
        <f t="shared" si="1"/>
        <v>#DIV/0!</v>
      </c>
    </row>
    <row r="122" spans="1:4" ht="15.75">
      <c r="A122" s="184" t="s">
        <v>1796</v>
      </c>
      <c r="B122" s="185"/>
      <c r="C122" s="185"/>
      <c r="D122" s="186" t="e">
        <f t="shared" si="1"/>
        <v>#DIV/0!</v>
      </c>
    </row>
    <row r="123" spans="1:4" ht="15.75">
      <c r="A123" s="184" t="s">
        <v>1733</v>
      </c>
      <c r="B123" s="185"/>
      <c r="C123" s="185"/>
      <c r="D123" s="186" t="e">
        <f t="shared" si="1"/>
        <v>#DIV/0!</v>
      </c>
    </row>
    <row r="124" spans="1:4" ht="15.75">
      <c r="A124" s="184" t="s">
        <v>1797</v>
      </c>
      <c r="B124" s="185">
        <v>34</v>
      </c>
      <c r="C124" s="185">
        <v>40</v>
      </c>
      <c r="D124" s="186">
        <f t="shared" si="1"/>
        <v>1.1764705882352942</v>
      </c>
    </row>
    <row r="125" spans="1:4" ht="15.75">
      <c r="A125" s="184" t="s">
        <v>1798</v>
      </c>
      <c r="B125" s="185">
        <f>SUM(B126:B135)</f>
        <v>670</v>
      </c>
      <c r="C125" s="185">
        <f>SUM(C126:C135)</f>
        <v>690</v>
      </c>
      <c r="D125" s="186">
        <f t="shared" si="1"/>
        <v>1.0298507462686568</v>
      </c>
    </row>
    <row r="126" spans="1:4" ht="15.75">
      <c r="A126" s="184" t="s">
        <v>1724</v>
      </c>
      <c r="B126" s="185">
        <v>265</v>
      </c>
      <c r="C126" s="185">
        <v>270</v>
      </c>
      <c r="D126" s="186">
        <f t="shared" si="1"/>
        <v>1.0188679245283019</v>
      </c>
    </row>
    <row r="127" spans="1:4" ht="15.75">
      <c r="A127" s="184" t="s">
        <v>1725</v>
      </c>
      <c r="B127" s="185"/>
      <c r="C127" s="185"/>
      <c r="D127" s="186" t="e">
        <f t="shared" si="1"/>
        <v>#DIV/0!</v>
      </c>
    </row>
    <row r="128" spans="1:4" ht="15.75">
      <c r="A128" s="184" t="s">
        <v>1726</v>
      </c>
      <c r="B128" s="185"/>
      <c r="C128" s="185"/>
      <c r="D128" s="186" t="e">
        <f t="shared" si="1"/>
        <v>#DIV/0!</v>
      </c>
    </row>
    <row r="129" spans="1:4" ht="15.75">
      <c r="A129" s="184" t="s">
        <v>1799</v>
      </c>
      <c r="B129" s="185"/>
      <c r="C129" s="185"/>
      <c r="D129" s="186" t="e">
        <f t="shared" si="1"/>
        <v>#DIV/0!</v>
      </c>
    </row>
    <row r="130" spans="1:4" ht="15.75">
      <c r="A130" s="184" t="s">
        <v>1800</v>
      </c>
      <c r="B130" s="185"/>
      <c r="C130" s="185"/>
      <c r="D130" s="186" t="e">
        <f t="shared" si="1"/>
        <v>#DIV/0!</v>
      </c>
    </row>
    <row r="131" spans="1:4" ht="15.75">
      <c r="A131" s="184" t="s">
        <v>1801</v>
      </c>
      <c r="B131" s="185"/>
      <c r="C131" s="185"/>
      <c r="D131" s="186" t="e">
        <f t="shared" si="1"/>
        <v>#DIV/0!</v>
      </c>
    </row>
    <row r="132" spans="1:4" ht="15.75">
      <c r="A132" s="184" t="s">
        <v>1802</v>
      </c>
      <c r="B132" s="185"/>
      <c r="C132" s="185"/>
      <c r="D132" s="186" t="e">
        <f t="shared" si="1"/>
        <v>#DIV/0!</v>
      </c>
    </row>
    <row r="133" spans="1:4" ht="15.75">
      <c r="A133" s="184" t="s">
        <v>1803</v>
      </c>
      <c r="B133" s="185">
        <v>140</v>
      </c>
      <c r="C133" s="185">
        <v>150</v>
      </c>
      <c r="D133" s="186">
        <f t="shared" si="1"/>
        <v>1.0714285714285714</v>
      </c>
    </row>
    <row r="134" spans="1:4" ht="15.75">
      <c r="A134" s="184" t="s">
        <v>1733</v>
      </c>
      <c r="B134" s="185"/>
      <c r="C134" s="185"/>
      <c r="D134" s="186" t="e">
        <f t="shared" si="1"/>
        <v>#DIV/0!</v>
      </c>
    </row>
    <row r="135" spans="1:4" ht="15.75">
      <c r="A135" s="184" t="s">
        <v>1804</v>
      </c>
      <c r="B135" s="185">
        <v>265</v>
      </c>
      <c r="C135" s="185">
        <v>270</v>
      </c>
      <c r="D135" s="186">
        <f t="shared" ref="D135:D198" si="2">C135/B135</f>
        <v>1.0188679245283019</v>
      </c>
    </row>
    <row r="136" spans="1:4" ht="15.75">
      <c r="A136" s="184" t="s">
        <v>1805</v>
      </c>
      <c r="B136" s="185">
        <f>SUM(B137:B149)</f>
        <v>0</v>
      </c>
      <c r="C136" s="185">
        <f>SUM(C137:C149)</f>
        <v>0</v>
      </c>
      <c r="D136" s="186" t="e">
        <f t="shared" si="2"/>
        <v>#DIV/0!</v>
      </c>
    </row>
    <row r="137" spans="1:4" ht="15.75">
      <c r="A137" s="184" t="s">
        <v>1724</v>
      </c>
      <c r="B137" s="185"/>
      <c r="C137" s="185"/>
      <c r="D137" s="186" t="e">
        <f t="shared" si="2"/>
        <v>#DIV/0!</v>
      </c>
    </row>
    <row r="138" spans="1:4" ht="15.75">
      <c r="A138" s="184" t="s">
        <v>1725</v>
      </c>
      <c r="B138" s="185"/>
      <c r="C138" s="185"/>
      <c r="D138" s="186" t="e">
        <f t="shared" si="2"/>
        <v>#DIV/0!</v>
      </c>
    </row>
    <row r="139" spans="1:4" ht="15.75">
      <c r="A139" s="184" t="s">
        <v>1726</v>
      </c>
      <c r="B139" s="185"/>
      <c r="C139" s="185"/>
      <c r="D139" s="186" t="e">
        <f t="shared" si="2"/>
        <v>#DIV/0!</v>
      </c>
    </row>
    <row r="140" spans="1:4" ht="15.75">
      <c r="A140" s="184" t="s">
        <v>1806</v>
      </c>
      <c r="B140" s="185"/>
      <c r="C140" s="185"/>
      <c r="D140" s="186" t="e">
        <f t="shared" si="2"/>
        <v>#DIV/0!</v>
      </c>
    </row>
    <row r="141" spans="1:4" ht="15.75">
      <c r="A141" s="184" t="s">
        <v>1807</v>
      </c>
      <c r="B141" s="185"/>
      <c r="C141" s="185"/>
      <c r="D141" s="186" t="e">
        <f t="shared" si="2"/>
        <v>#DIV/0!</v>
      </c>
    </row>
    <row r="142" spans="1:4" ht="15.75">
      <c r="A142" s="184" t="s">
        <v>1808</v>
      </c>
      <c r="B142" s="185"/>
      <c r="C142" s="185"/>
      <c r="D142" s="186" t="e">
        <f t="shared" si="2"/>
        <v>#DIV/0!</v>
      </c>
    </row>
    <row r="143" spans="1:4" ht="15.75">
      <c r="A143" s="184" t="s">
        <v>1809</v>
      </c>
      <c r="B143" s="185"/>
      <c r="C143" s="185"/>
      <c r="D143" s="186" t="e">
        <f t="shared" si="2"/>
        <v>#DIV/0!</v>
      </c>
    </row>
    <row r="144" spans="1:4" ht="15.75">
      <c r="A144" s="184" t="s">
        <v>1810</v>
      </c>
      <c r="B144" s="185"/>
      <c r="C144" s="185"/>
      <c r="D144" s="186" t="e">
        <f t="shared" si="2"/>
        <v>#DIV/0!</v>
      </c>
    </row>
    <row r="145" spans="1:4" ht="15.75">
      <c r="A145" s="184" t="s">
        <v>1811</v>
      </c>
      <c r="B145" s="185"/>
      <c r="C145" s="185"/>
      <c r="D145" s="186" t="e">
        <f t="shared" si="2"/>
        <v>#DIV/0!</v>
      </c>
    </row>
    <row r="146" spans="1:4" ht="15.75">
      <c r="A146" s="184" t="s">
        <v>1812</v>
      </c>
      <c r="B146" s="185"/>
      <c r="C146" s="185"/>
      <c r="D146" s="186" t="e">
        <f t="shared" si="2"/>
        <v>#DIV/0!</v>
      </c>
    </row>
    <row r="147" spans="1:4" ht="15.75">
      <c r="A147" s="184" t="s">
        <v>1813</v>
      </c>
      <c r="B147" s="185"/>
      <c r="C147" s="185"/>
      <c r="D147" s="186" t="e">
        <f t="shared" si="2"/>
        <v>#DIV/0!</v>
      </c>
    </row>
    <row r="148" spans="1:4" ht="15.75">
      <c r="A148" s="184" t="s">
        <v>1733</v>
      </c>
      <c r="B148" s="185"/>
      <c r="C148" s="185"/>
      <c r="D148" s="186" t="e">
        <f t="shared" si="2"/>
        <v>#DIV/0!</v>
      </c>
    </row>
    <row r="149" spans="1:4" ht="15.75">
      <c r="A149" s="184" t="s">
        <v>1814</v>
      </c>
      <c r="B149" s="185"/>
      <c r="C149" s="185"/>
      <c r="D149" s="186" t="e">
        <f t="shared" si="2"/>
        <v>#DIV/0!</v>
      </c>
    </row>
    <row r="150" spans="1:4" ht="15.75">
      <c r="A150" s="184" t="s">
        <v>1815</v>
      </c>
      <c r="B150" s="185">
        <f>SUM(B151:B156)</f>
        <v>0</v>
      </c>
      <c r="C150" s="185">
        <f>SUM(C151:C156)</f>
        <v>0</v>
      </c>
      <c r="D150" s="186" t="e">
        <f t="shared" si="2"/>
        <v>#DIV/0!</v>
      </c>
    </row>
    <row r="151" spans="1:4" ht="15.75">
      <c r="A151" s="184" t="s">
        <v>1724</v>
      </c>
      <c r="B151" s="185"/>
      <c r="C151" s="185"/>
      <c r="D151" s="186" t="e">
        <f t="shared" si="2"/>
        <v>#DIV/0!</v>
      </c>
    </row>
    <row r="152" spans="1:4" ht="15.75">
      <c r="A152" s="184" t="s">
        <v>1725</v>
      </c>
      <c r="B152" s="185"/>
      <c r="C152" s="185"/>
      <c r="D152" s="186" t="e">
        <f t="shared" si="2"/>
        <v>#DIV/0!</v>
      </c>
    </row>
    <row r="153" spans="1:4" ht="15.75">
      <c r="A153" s="184" t="s">
        <v>1726</v>
      </c>
      <c r="B153" s="185"/>
      <c r="C153" s="185"/>
      <c r="D153" s="186" t="e">
        <f t="shared" si="2"/>
        <v>#DIV/0!</v>
      </c>
    </row>
    <row r="154" spans="1:4" ht="15.75">
      <c r="A154" s="184" t="s">
        <v>1816</v>
      </c>
      <c r="B154" s="185"/>
      <c r="C154" s="185"/>
      <c r="D154" s="186" t="e">
        <f t="shared" si="2"/>
        <v>#DIV/0!</v>
      </c>
    </row>
    <row r="155" spans="1:4" ht="15.75">
      <c r="A155" s="184" t="s">
        <v>1733</v>
      </c>
      <c r="B155" s="185"/>
      <c r="C155" s="185"/>
      <c r="D155" s="186" t="e">
        <f t="shared" si="2"/>
        <v>#DIV/0!</v>
      </c>
    </row>
    <row r="156" spans="1:4" ht="15.75">
      <c r="A156" s="184" t="s">
        <v>1817</v>
      </c>
      <c r="B156" s="185"/>
      <c r="C156" s="185"/>
      <c r="D156" s="186" t="e">
        <f t="shared" si="2"/>
        <v>#DIV/0!</v>
      </c>
    </row>
    <row r="157" spans="1:4" ht="15.75">
      <c r="A157" s="184" t="s">
        <v>1818</v>
      </c>
      <c r="B157" s="185">
        <f>SUM(B158:B164)</f>
        <v>0</v>
      </c>
      <c r="C157" s="185">
        <f>SUM(C158:C164)</f>
        <v>0</v>
      </c>
      <c r="D157" s="186" t="e">
        <f t="shared" si="2"/>
        <v>#DIV/0!</v>
      </c>
    </row>
    <row r="158" spans="1:4" ht="15.75">
      <c r="A158" s="184" t="s">
        <v>1724</v>
      </c>
      <c r="B158" s="185"/>
      <c r="C158" s="185"/>
      <c r="D158" s="186" t="e">
        <f t="shared" si="2"/>
        <v>#DIV/0!</v>
      </c>
    </row>
    <row r="159" spans="1:4" ht="15.75">
      <c r="A159" s="184" t="s">
        <v>1725</v>
      </c>
      <c r="B159" s="185"/>
      <c r="C159" s="185"/>
      <c r="D159" s="186" t="e">
        <f t="shared" si="2"/>
        <v>#DIV/0!</v>
      </c>
    </row>
    <row r="160" spans="1:4" ht="15.75">
      <c r="A160" s="184" t="s">
        <v>1726</v>
      </c>
      <c r="B160" s="185"/>
      <c r="C160" s="185"/>
      <c r="D160" s="186" t="e">
        <f t="shared" si="2"/>
        <v>#DIV/0!</v>
      </c>
    </row>
    <row r="161" spans="1:4" ht="15.75">
      <c r="A161" s="184" t="s">
        <v>1819</v>
      </c>
      <c r="B161" s="185"/>
      <c r="C161" s="185"/>
      <c r="D161" s="186" t="e">
        <f t="shared" si="2"/>
        <v>#DIV/0!</v>
      </c>
    </row>
    <row r="162" spans="1:4" ht="15.75">
      <c r="A162" s="184" t="s">
        <v>1820</v>
      </c>
      <c r="B162" s="185"/>
      <c r="C162" s="185"/>
      <c r="D162" s="186" t="e">
        <f t="shared" si="2"/>
        <v>#DIV/0!</v>
      </c>
    </row>
    <row r="163" spans="1:4" ht="15.75">
      <c r="A163" s="184" t="s">
        <v>1733</v>
      </c>
      <c r="B163" s="185"/>
      <c r="C163" s="185"/>
      <c r="D163" s="186" t="e">
        <f t="shared" si="2"/>
        <v>#DIV/0!</v>
      </c>
    </row>
    <row r="164" spans="1:4" ht="15.75">
      <c r="A164" s="184" t="s">
        <v>1821</v>
      </c>
      <c r="B164" s="185"/>
      <c r="C164" s="185"/>
      <c r="D164" s="186" t="e">
        <f t="shared" si="2"/>
        <v>#DIV/0!</v>
      </c>
    </row>
    <row r="165" spans="1:4" ht="15.75">
      <c r="A165" s="184" t="s">
        <v>1822</v>
      </c>
      <c r="B165" s="185">
        <f>SUM(B166:B170)</f>
        <v>126</v>
      </c>
      <c r="C165" s="185">
        <f>SUM(C166:C170)</f>
        <v>119</v>
      </c>
      <c r="D165" s="186">
        <f t="shared" si="2"/>
        <v>0.94444444444444442</v>
      </c>
    </row>
    <row r="166" spans="1:4" ht="15.75">
      <c r="A166" s="184" t="s">
        <v>1724</v>
      </c>
      <c r="B166" s="185">
        <v>54</v>
      </c>
      <c r="C166" s="185">
        <v>55</v>
      </c>
      <c r="D166" s="186">
        <f t="shared" si="2"/>
        <v>1.0185185185185186</v>
      </c>
    </row>
    <row r="167" spans="1:4" ht="15.75">
      <c r="A167" s="184" t="s">
        <v>1725</v>
      </c>
      <c r="B167" s="185">
        <v>68</v>
      </c>
      <c r="C167" s="185">
        <v>60</v>
      </c>
      <c r="D167" s="186">
        <f t="shared" si="2"/>
        <v>0.88235294117647056</v>
      </c>
    </row>
    <row r="168" spans="1:4" ht="15.75">
      <c r="A168" s="184" t="s">
        <v>1726</v>
      </c>
      <c r="B168" s="185"/>
      <c r="C168" s="185"/>
      <c r="D168" s="186" t="e">
        <f t="shared" si="2"/>
        <v>#DIV/0!</v>
      </c>
    </row>
    <row r="169" spans="1:4" ht="15.75">
      <c r="A169" s="184" t="s">
        <v>1823</v>
      </c>
      <c r="B169" s="185"/>
      <c r="C169" s="185"/>
      <c r="D169" s="186" t="e">
        <f t="shared" si="2"/>
        <v>#DIV/0!</v>
      </c>
    </row>
    <row r="170" spans="1:4" ht="15.75">
      <c r="A170" s="184" t="s">
        <v>1824</v>
      </c>
      <c r="B170" s="185">
        <v>4</v>
      </c>
      <c r="C170" s="185">
        <v>4</v>
      </c>
      <c r="D170" s="186">
        <f t="shared" si="2"/>
        <v>1</v>
      </c>
    </row>
    <row r="171" spans="1:4" ht="15.75">
      <c r="A171" s="184" t="s">
        <v>1825</v>
      </c>
      <c r="B171" s="185">
        <f>SUM(B172:B177)</f>
        <v>48</v>
      </c>
      <c r="C171" s="185">
        <f>SUM(C172:C177)</f>
        <v>53</v>
      </c>
      <c r="D171" s="186">
        <f t="shared" si="2"/>
        <v>1.1041666666666667</v>
      </c>
    </row>
    <row r="172" spans="1:4" ht="15.75">
      <c r="A172" s="184" t="s">
        <v>1724</v>
      </c>
      <c r="B172" s="185">
        <v>9</v>
      </c>
      <c r="C172" s="185">
        <v>10</v>
      </c>
      <c r="D172" s="186">
        <f t="shared" si="2"/>
        <v>1.1111111111111112</v>
      </c>
    </row>
    <row r="173" spans="1:4" ht="15.75">
      <c r="A173" s="184" t="s">
        <v>1725</v>
      </c>
      <c r="B173" s="185">
        <v>13</v>
      </c>
      <c r="C173" s="185">
        <v>15</v>
      </c>
      <c r="D173" s="186">
        <f t="shared" si="2"/>
        <v>1.1538461538461537</v>
      </c>
    </row>
    <row r="174" spans="1:4" ht="15.75">
      <c r="A174" s="184" t="s">
        <v>1726</v>
      </c>
      <c r="B174" s="185"/>
      <c r="C174" s="185"/>
      <c r="D174" s="186" t="e">
        <f t="shared" si="2"/>
        <v>#DIV/0!</v>
      </c>
    </row>
    <row r="175" spans="1:4" ht="15.75">
      <c r="A175" s="184" t="s">
        <v>1738</v>
      </c>
      <c r="B175" s="185"/>
      <c r="C175" s="185"/>
      <c r="D175" s="186" t="e">
        <f t="shared" si="2"/>
        <v>#DIV/0!</v>
      </c>
    </row>
    <row r="176" spans="1:4" ht="15.75">
      <c r="A176" s="184" t="s">
        <v>1733</v>
      </c>
      <c r="B176" s="185"/>
      <c r="C176" s="185"/>
      <c r="D176" s="186" t="e">
        <f t="shared" si="2"/>
        <v>#DIV/0!</v>
      </c>
    </row>
    <row r="177" spans="1:4" ht="15.75">
      <c r="A177" s="184" t="s">
        <v>1826</v>
      </c>
      <c r="B177" s="185">
        <v>26</v>
      </c>
      <c r="C177" s="185">
        <v>28</v>
      </c>
      <c r="D177" s="186">
        <f t="shared" si="2"/>
        <v>1.0769230769230769</v>
      </c>
    </row>
    <row r="178" spans="1:4" ht="15.75">
      <c r="A178" s="184" t="s">
        <v>1827</v>
      </c>
      <c r="B178" s="185">
        <f>SUM(B179:B184)</f>
        <v>214</v>
      </c>
      <c r="C178" s="185">
        <f>SUM(C179:C184)</f>
        <v>223</v>
      </c>
      <c r="D178" s="186">
        <f t="shared" si="2"/>
        <v>1.0420560747663552</v>
      </c>
    </row>
    <row r="179" spans="1:4" ht="15.75">
      <c r="A179" s="184" t="s">
        <v>1724</v>
      </c>
      <c r="B179" s="185">
        <v>134</v>
      </c>
      <c r="C179" s="185">
        <v>140</v>
      </c>
      <c r="D179" s="186">
        <f t="shared" si="2"/>
        <v>1.044776119402985</v>
      </c>
    </row>
    <row r="180" spans="1:4" ht="15.75">
      <c r="A180" s="184" t="s">
        <v>1725</v>
      </c>
      <c r="B180" s="185">
        <v>19</v>
      </c>
      <c r="C180" s="185">
        <v>20</v>
      </c>
      <c r="D180" s="186">
        <f t="shared" si="2"/>
        <v>1.0526315789473684</v>
      </c>
    </row>
    <row r="181" spans="1:4" ht="15.75">
      <c r="A181" s="184" t="s">
        <v>1726</v>
      </c>
      <c r="B181" s="185"/>
      <c r="C181" s="185"/>
      <c r="D181" s="186" t="e">
        <f t="shared" si="2"/>
        <v>#DIV/0!</v>
      </c>
    </row>
    <row r="182" spans="1:4" ht="15.75">
      <c r="A182" s="184" t="s">
        <v>1828</v>
      </c>
      <c r="B182" s="185">
        <v>53</v>
      </c>
      <c r="C182" s="185">
        <v>55</v>
      </c>
      <c r="D182" s="186">
        <f t="shared" si="2"/>
        <v>1.0377358490566038</v>
      </c>
    </row>
    <row r="183" spans="1:4" ht="15.75">
      <c r="A183" s="184" t="s">
        <v>1733</v>
      </c>
      <c r="B183" s="185"/>
      <c r="C183" s="185"/>
      <c r="D183" s="186" t="e">
        <f t="shared" si="2"/>
        <v>#DIV/0!</v>
      </c>
    </row>
    <row r="184" spans="1:4" ht="15.75">
      <c r="A184" s="184" t="s">
        <v>1829</v>
      </c>
      <c r="B184" s="185">
        <v>8</v>
      </c>
      <c r="C184" s="185">
        <v>8</v>
      </c>
      <c r="D184" s="186">
        <f t="shared" si="2"/>
        <v>1</v>
      </c>
    </row>
    <row r="185" spans="1:4" ht="15.75">
      <c r="A185" s="184" t="s">
        <v>1830</v>
      </c>
      <c r="B185" s="185">
        <f>SUM(B186:B191)</f>
        <v>688</v>
      </c>
      <c r="C185" s="185">
        <f>SUM(C186:C191)</f>
        <v>745</v>
      </c>
      <c r="D185" s="186">
        <f t="shared" si="2"/>
        <v>1.0828488372093024</v>
      </c>
    </row>
    <row r="186" spans="1:4" ht="15.75">
      <c r="A186" s="184" t="s">
        <v>1724</v>
      </c>
      <c r="B186" s="185">
        <v>598</v>
      </c>
      <c r="C186" s="185">
        <v>650</v>
      </c>
      <c r="D186" s="186">
        <f t="shared" si="2"/>
        <v>1.0869565217391304</v>
      </c>
    </row>
    <row r="187" spans="1:4" ht="15.75">
      <c r="A187" s="184" t="s">
        <v>1725</v>
      </c>
      <c r="B187" s="185"/>
      <c r="C187" s="185"/>
      <c r="D187" s="186" t="e">
        <f t="shared" si="2"/>
        <v>#DIV/0!</v>
      </c>
    </row>
    <row r="188" spans="1:4" ht="15.75">
      <c r="A188" s="184" t="s">
        <v>1726</v>
      </c>
      <c r="B188" s="185"/>
      <c r="C188" s="185"/>
      <c r="D188" s="186" t="e">
        <f t="shared" si="2"/>
        <v>#DIV/0!</v>
      </c>
    </row>
    <row r="189" spans="1:4" ht="15.75">
      <c r="A189" s="184" t="s">
        <v>1831</v>
      </c>
      <c r="B189" s="185"/>
      <c r="C189" s="185"/>
      <c r="D189" s="186" t="e">
        <f t="shared" si="2"/>
        <v>#DIV/0!</v>
      </c>
    </row>
    <row r="190" spans="1:4" ht="15.75">
      <c r="A190" s="184" t="s">
        <v>1733</v>
      </c>
      <c r="B190" s="185"/>
      <c r="C190" s="185"/>
      <c r="D190" s="186" t="e">
        <f t="shared" si="2"/>
        <v>#DIV/0!</v>
      </c>
    </row>
    <row r="191" spans="1:4" ht="15.75">
      <c r="A191" s="184" t="s">
        <v>1832</v>
      </c>
      <c r="B191" s="185">
        <v>90</v>
      </c>
      <c r="C191" s="185">
        <v>95</v>
      </c>
      <c r="D191" s="186">
        <f t="shared" si="2"/>
        <v>1.0555555555555556</v>
      </c>
    </row>
    <row r="192" spans="1:4" ht="15.75">
      <c r="A192" s="184" t="s">
        <v>1833</v>
      </c>
      <c r="B192" s="185">
        <f>SUM(B193:B198)</f>
        <v>341</v>
      </c>
      <c r="C192" s="185">
        <f>SUM(C193:C198)</f>
        <v>356</v>
      </c>
      <c r="D192" s="186">
        <f t="shared" si="2"/>
        <v>1.0439882697947214</v>
      </c>
    </row>
    <row r="193" spans="1:4" ht="15.75">
      <c r="A193" s="184" t="s">
        <v>1724</v>
      </c>
      <c r="B193" s="185">
        <v>241</v>
      </c>
      <c r="C193" s="185">
        <v>250</v>
      </c>
      <c r="D193" s="186">
        <f t="shared" si="2"/>
        <v>1.0373443983402491</v>
      </c>
    </row>
    <row r="194" spans="1:4" ht="15.75">
      <c r="A194" s="184" t="s">
        <v>1725</v>
      </c>
      <c r="B194" s="185">
        <v>15</v>
      </c>
      <c r="C194" s="185">
        <v>16</v>
      </c>
      <c r="D194" s="186">
        <f t="shared" si="2"/>
        <v>1.0666666666666667</v>
      </c>
    </row>
    <row r="195" spans="1:4" ht="15.75">
      <c r="A195" s="184" t="s">
        <v>1726</v>
      </c>
      <c r="B195" s="185"/>
      <c r="C195" s="185"/>
      <c r="D195" s="186" t="e">
        <f t="shared" si="2"/>
        <v>#DIV/0!</v>
      </c>
    </row>
    <row r="196" spans="1:4" ht="15.75">
      <c r="A196" s="184" t="s">
        <v>1834</v>
      </c>
      <c r="B196" s="185"/>
      <c r="C196" s="185"/>
      <c r="D196" s="186" t="e">
        <f t="shared" si="2"/>
        <v>#DIV/0!</v>
      </c>
    </row>
    <row r="197" spans="1:4" ht="15.75">
      <c r="A197" s="184" t="s">
        <v>1733</v>
      </c>
      <c r="B197" s="185"/>
      <c r="C197" s="185"/>
      <c r="D197" s="186" t="e">
        <f t="shared" si="2"/>
        <v>#DIV/0!</v>
      </c>
    </row>
    <row r="198" spans="1:4" ht="15.75">
      <c r="A198" s="184" t="s">
        <v>1835</v>
      </c>
      <c r="B198" s="185">
        <v>85</v>
      </c>
      <c r="C198" s="185">
        <v>90</v>
      </c>
      <c r="D198" s="186">
        <f t="shared" si="2"/>
        <v>1.0588235294117647</v>
      </c>
    </row>
    <row r="199" spans="1:4" ht="15.75">
      <c r="A199" s="184" t="s">
        <v>1836</v>
      </c>
      <c r="B199" s="185">
        <f>SUM(B200:B204)</f>
        <v>267</v>
      </c>
      <c r="C199" s="185">
        <f>SUM(C200:C204)</f>
        <v>275</v>
      </c>
      <c r="D199" s="186">
        <f t="shared" ref="D199:D262" si="3">C199/B199</f>
        <v>1.0299625468164795</v>
      </c>
    </row>
    <row r="200" spans="1:4" ht="15.75">
      <c r="A200" s="184" t="s">
        <v>1724</v>
      </c>
      <c r="B200" s="185">
        <v>254</v>
      </c>
      <c r="C200" s="185">
        <v>260</v>
      </c>
      <c r="D200" s="186">
        <f t="shared" si="3"/>
        <v>1.0236220472440944</v>
      </c>
    </row>
    <row r="201" spans="1:4" ht="15.75">
      <c r="A201" s="184" t="s">
        <v>1725</v>
      </c>
      <c r="B201" s="185">
        <v>3</v>
      </c>
      <c r="C201" s="185">
        <v>3</v>
      </c>
      <c r="D201" s="186">
        <f t="shared" si="3"/>
        <v>1</v>
      </c>
    </row>
    <row r="202" spans="1:4" ht="15.75">
      <c r="A202" s="184" t="s">
        <v>1726</v>
      </c>
      <c r="B202" s="185"/>
      <c r="C202" s="185"/>
      <c r="D202" s="186" t="e">
        <f t="shared" si="3"/>
        <v>#DIV/0!</v>
      </c>
    </row>
    <row r="203" spans="1:4" ht="15.75">
      <c r="A203" s="184" t="s">
        <v>1733</v>
      </c>
      <c r="B203" s="185"/>
      <c r="C203" s="185"/>
      <c r="D203" s="186" t="e">
        <f t="shared" si="3"/>
        <v>#DIV/0!</v>
      </c>
    </row>
    <row r="204" spans="1:4" ht="15.75">
      <c r="A204" s="184" t="s">
        <v>1837</v>
      </c>
      <c r="B204" s="185">
        <v>10</v>
      </c>
      <c r="C204" s="185">
        <v>12</v>
      </c>
      <c r="D204" s="186">
        <f t="shared" si="3"/>
        <v>1.2</v>
      </c>
    </row>
    <row r="205" spans="1:4" ht="15.75">
      <c r="A205" s="184" t="s">
        <v>1838</v>
      </c>
      <c r="B205" s="185">
        <f>SUM(B206:B212)</f>
        <v>171</v>
      </c>
      <c r="C205" s="185">
        <f>SUM(C206:C212)</f>
        <v>180</v>
      </c>
      <c r="D205" s="186">
        <f t="shared" si="3"/>
        <v>1.0526315789473684</v>
      </c>
    </row>
    <row r="206" spans="1:4" ht="15.75">
      <c r="A206" s="184" t="s">
        <v>1724</v>
      </c>
      <c r="B206" s="185">
        <v>120</v>
      </c>
      <c r="C206" s="185">
        <v>125</v>
      </c>
      <c r="D206" s="186">
        <f t="shared" si="3"/>
        <v>1.0416666666666667</v>
      </c>
    </row>
    <row r="207" spans="1:4" ht="15.75">
      <c r="A207" s="184" t="s">
        <v>1725</v>
      </c>
      <c r="B207" s="185"/>
      <c r="C207" s="185"/>
      <c r="D207" s="186" t="e">
        <f t="shared" si="3"/>
        <v>#DIV/0!</v>
      </c>
    </row>
    <row r="208" spans="1:4" ht="15.75">
      <c r="A208" s="184" t="s">
        <v>1726</v>
      </c>
      <c r="B208" s="185"/>
      <c r="C208" s="185"/>
      <c r="D208" s="186" t="e">
        <f t="shared" si="3"/>
        <v>#DIV/0!</v>
      </c>
    </row>
    <row r="209" spans="1:4" ht="15.75">
      <c r="A209" s="184" t="s">
        <v>1839</v>
      </c>
      <c r="B209" s="185">
        <v>17</v>
      </c>
      <c r="C209" s="185">
        <v>18</v>
      </c>
      <c r="D209" s="186">
        <f t="shared" si="3"/>
        <v>1.0588235294117647</v>
      </c>
    </row>
    <row r="210" spans="1:4" ht="15.75">
      <c r="A210" s="184" t="s">
        <v>1840</v>
      </c>
      <c r="B210" s="185">
        <v>16</v>
      </c>
      <c r="C210" s="185">
        <v>17</v>
      </c>
      <c r="D210" s="186">
        <f t="shared" si="3"/>
        <v>1.0625</v>
      </c>
    </row>
    <row r="211" spans="1:4" ht="15.75">
      <c r="A211" s="184" t="s">
        <v>1733</v>
      </c>
      <c r="B211" s="185"/>
      <c r="C211" s="185"/>
      <c r="D211" s="186" t="e">
        <f t="shared" si="3"/>
        <v>#DIV/0!</v>
      </c>
    </row>
    <row r="212" spans="1:4" ht="15.75">
      <c r="A212" s="184" t="s">
        <v>1841</v>
      </c>
      <c r="B212" s="185">
        <v>18</v>
      </c>
      <c r="C212" s="185">
        <v>20</v>
      </c>
      <c r="D212" s="186">
        <f t="shared" si="3"/>
        <v>1.1111111111111112</v>
      </c>
    </row>
    <row r="213" spans="1:4" ht="15.75">
      <c r="A213" s="184" t="s">
        <v>1842</v>
      </c>
      <c r="B213" s="185">
        <f>SUM(B214:B218)</f>
        <v>0</v>
      </c>
      <c r="C213" s="185">
        <f>SUM(C214:C218)</f>
        <v>0</v>
      </c>
      <c r="D213" s="186" t="e">
        <f t="shared" si="3"/>
        <v>#DIV/0!</v>
      </c>
    </row>
    <row r="214" spans="1:4" ht="15.75">
      <c r="A214" s="184" t="s">
        <v>1724</v>
      </c>
      <c r="B214" s="185"/>
      <c r="C214" s="185"/>
      <c r="D214" s="186" t="e">
        <f t="shared" si="3"/>
        <v>#DIV/0!</v>
      </c>
    </row>
    <row r="215" spans="1:4" ht="15.75">
      <c r="A215" s="184" t="s">
        <v>1725</v>
      </c>
      <c r="B215" s="185"/>
      <c r="C215" s="185"/>
      <c r="D215" s="186" t="e">
        <f t="shared" si="3"/>
        <v>#DIV/0!</v>
      </c>
    </row>
    <row r="216" spans="1:4" ht="15.75">
      <c r="A216" s="184" t="s">
        <v>1726</v>
      </c>
      <c r="B216" s="185"/>
      <c r="C216" s="185"/>
      <c r="D216" s="186" t="e">
        <f t="shared" si="3"/>
        <v>#DIV/0!</v>
      </c>
    </row>
    <row r="217" spans="1:4" ht="15.75">
      <c r="A217" s="184" t="s">
        <v>1733</v>
      </c>
      <c r="B217" s="185"/>
      <c r="C217" s="185"/>
      <c r="D217" s="186" t="e">
        <f t="shared" si="3"/>
        <v>#DIV/0!</v>
      </c>
    </row>
    <row r="218" spans="1:4" ht="15.75">
      <c r="A218" s="184" t="s">
        <v>1843</v>
      </c>
      <c r="B218" s="185"/>
      <c r="C218" s="185"/>
      <c r="D218" s="186" t="e">
        <f t="shared" si="3"/>
        <v>#DIV/0!</v>
      </c>
    </row>
    <row r="219" spans="1:4" ht="15.75">
      <c r="A219" s="184" t="s">
        <v>1844</v>
      </c>
      <c r="B219" s="185">
        <f>SUM(B220:B224)</f>
        <v>591</v>
      </c>
      <c r="C219" s="185">
        <f>SUM(C220:C224)</f>
        <v>650</v>
      </c>
      <c r="D219" s="186">
        <f t="shared" si="3"/>
        <v>1.0998307952622672</v>
      </c>
    </row>
    <row r="220" spans="1:4" ht="15.75">
      <c r="A220" s="184" t="s">
        <v>1724</v>
      </c>
      <c r="B220" s="185">
        <v>433</v>
      </c>
      <c r="C220" s="185">
        <v>480</v>
      </c>
      <c r="D220" s="186">
        <f t="shared" si="3"/>
        <v>1.1085450346420322</v>
      </c>
    </row>
    <row r="221" spans="1:4" ht="15.75">
      <c r="A221" s="184" t="s">
        <v>1725</v>
      </c>
      <c r="B221" s="185">
        <v>14</v>
      </c>
      <c r="C221" s="185">
        <v>15</v>
      </c>
      <c r="D221" s="186">
        <f t="shared" si="3"/>
        <v>1.0714285714285714</v>
      </c>
    </row>
    <row r="222" spans="1:4" ht="15.75">
      <c r="A222" s="184" t="s">
        <v>1726</v>
      </c>
      <c r="B222" s="185"/>
      <c r="C222" s="185"/>
      <c r="D222" s="186" t="e">
        <f t="shared" si="3"/>
        <v>#DIV/0!</v>
      </c>
    </row>
    <row r="223" spans="1:4" ht="15.75">
      <c r="A223" s="184" t="s">
        <v>1733</v>
      </c>
      <c r="B223" s="185"/>
      <c r="C223" s="185"/>
      <c r="D223" s="186" t="e">
        <f t="shared" si="3"/>
        <v>#DIV/0!</v>
      </c>
    </row>
    <row r="224" spans="1:4" ht="15.75">
      <c r="A224" s="184" t="s">
        <v>1845</v>
      </c>
      <c r="B224" s="185">
        <v>144</v>
      </c>
      <c r="C224" s="185">
        <v>155</v>
      </c>
      <c r="D224" s="186">
        <f t="shared" si="3"/>
        <v>1.0763888888888888</v>
      </c>
    </row>
    <row r="225" spans="1:4" ht="15.75">
      <c r="A225" s="184" t="s">
        <v>1846</v>
      </c>
      <c r="B225" s="185">
        <f>SUM(B226:B230)</f>
        <v>0</v>
      </c>
      <c r="C225" s="185">
        <f>SUM(C226:C230)</f>
        <v>0</v>
      </c>
      <c r="D225" s="186" t="e">
        <f t="shared" si="3"/>
        <v>#DIV/0!</v>
      </c>
    </row>
    <row r="226" spans="1:4" ht="15.75">
      <c r="A226" s="184" t="s">
        <v>1724</v>
      </c>
      <c r="B226" s="185"/>
      <c r="C226" s="185"/>
      <c r="D226" s="186" t="e">
        <f t="shared" si="3"/>
        <v>#DIV/0!</v>
      </c>
    </row>
    <row r="227" spans="1:4" ht="15.75">
      <c r="A227" s="184" t="s">
        <v>1725</v>
      </c>
      <c r="B227" s="185"/>
      <c r="C227" s="185"/>
      <c r="D227" s="186" t="e">
        <f t="shared" si="3"/>
        <v>#DIV/0!</v>
      </c>
    </row>
    <row r="228" spans="1:4" ht="15.75">
      <c r="A228" s="184" t="s">
        <v>1726</v>
      </c>
      <c r="B228" s="185"/>
      <c r="C228" s="185"/>
      <c r="D228" s="186" t="e">
        <f t="shared" si="3"/>
        <v>#DIV/0!</v>
      </c>
    </row>
    <row r="229" spans="1:4" ht="15.75">
      <c r="A229" s="184" t="s">
        <v>1733</v>
      </c>
      <c r="B229" s="185"/>
      <c r="C229" s="185"/>
      <c r="D229" s="186" t="e">
        <f t="shared" si="3"/>
        <v>#DIV/0!</v>
      </c>
    </row>
    <row r="230" spans="1:4" ht="15.75">
      <c r="A230" s="184" t="s">
        <v>1847</v>
      </c>
      <c r="B230" s="185"/>
      <c r="C230" s="185"/>
      <c r="D230" s="186" t="e">
        <f t="shared" si="3"/>
        <v>#DIV/0!</v>
      </c>
    </row>
    <row r="231" spans="1:4" ht="15.75">
      <c r="A231" s="184" t="s">
        <v>1848</v>
      </c>
      <c r="B231" s="185">
        <f>SUM(B232:B247)</f>
        <v>605</v>
      </c>
      <c r="C231" s="185">
        <f>SUM(C232:C247)</f>
        <v>1118</v>
      </c>
      <c r="D231" s="186">
        <f t="shared" si="3"/>
        <v>1.8479338842975206</v>
      </c>
    </row>
    <row r="232" spans="1:4" ht="15.75">
      <c r="A232" s="184" t="s">
        <v>1724</v>
      </c>
      <c r="B232" s="185">
        <v>463</v>
      </c>
      <c r="C232" s="185">
        <v>800</v>
      </c>
      <c r="D232" s="186">
        <f t="shared" si="3"/>
        <v>1.7278617710583153</v>
      </c>
    </row>
    <row r="233" spans="1:4" ht="15.75">
      <c r="A233" s="184" t="s">
        <v>1725</v>
      </c>
      <c r="B233" s="185">
        <v>10</v>
      </c>
      <c r="C233" s="185">
        <v>15</v>
      </c>
      <c r="D233" s="186">
        <f t="shared" si="3"/>
        <v>1.5</v>
      </c>
    </row>
    <row r="234" spans="1:4" ht="15.75">
      <c r="A234" s="184" t="s">
        <v>1726</v>
      </c>
      <c r="B234" s="185"/>
      <c r="C234" s="185"/>
      <c r="D234" s="186" t="e">
        <f t="shared" si="3"/>
        <v>#DIV/0!</v>
      </c>
    </row>
    <row r="235" spans="1:4" ht="15.75">
      <c r="A235" s="184" t="s">
        <v>1849</v>
      </c>
      <c r="B235" s="185"/>
      <c r="C235" s="185"/>
      <c r="D235" s="186" t="e">
        <f t="shared" si="3"/>
        <v>#DIV/0!</v>
      </c>
    </row>
    <row r="236" spans="1:4" ht="15.75">
      <c r="A236" s="184" t="s">
        <v>1850</v>
      </c>
      <c r="B236" s="185">
        <v>39</v>
      </c>
      <c r="C236" s="185">
        <v>100</v>
      </c>
      <c r="D236" s="186">
        <f t="shared" si="3"/>
        <v>2.5641025641025643</v>
      </c>
    </row>
    <row r="237" spans="1:4" ht="15.75">
      <c r="A237" s="184" t="s">
        <v>1851</v>
      </c>
      <c r="B237" s="185">
        <v>3</v>
      </c>
      <c r="C237" s="185">
        <v>3</v>
      </c>
      <c r="D237" s="186">
        <f t="shared" si="3"/>
        <v>1</v>
      </c>
    </row>
    <row r="238" spans="1:4" ht="15.75">
      <c r="A238" s="184" t="s">
        <v>1852</v>
      </c>
      <c r="B238" s="185"/>
      <c r="C238" s="185"/>
      <c r="D238" s="186" t="e">
        <f t="shared" si="3"/>
        <v>#DIV/0!</v>
      </c>
    </row>
    <row r="239" spans="1:4" ht="15.75">
      <c r="A239" s="184" t="s">
        <v>1765</v>
      </c>
      <c r="B239" s="185"/>
      <c r="C239" s="185"/>
      <c r="D239" s="186" t="e">
        <f t="shared" si="3"/>
        <v>#DIV/0!</v>
      </c>
    </row>
    <row r="240" spans="1:4" ht="15.75">
      <c r="A240" s="184" t="s">
        <v>1853</v>
      </c>
      <c r="B240" s="185"/>
      <c r="C240" s="185"/>
      <c r="D240" s="186" t="e">
        <f t="shared" si="3"/>
        <v>#DIV/0!</v>
      </c>
    </row>
    <row r="241" spans="1:4" ht="15.75">
      <c r="A241" s="184" t="s">
        <v>1854</v>
      </c>
      <c r="B241" s="185"/>
      <c r="C241" s="185"/>
      <c r="D241" s="186" t="e">
        <f t="shared" si="3"/>
        <v>#DIV/0!</v>
      </c>
    </row>
    <row r="242" spans="1:4" ht="15.75">
      <c r="A242" s="184" t="s">
        <v>1855</v>
      </c>
      <c r="B242" s="185"/>
      <c r="C242" s="185"/>
      <c r="D242" s="186" t="e">
        <f t="shared" si="3"/>
        <v>#DIV/0!</v>
      </c>
    </row>
    <row r="243" spans="1:4" ht="15.75">
      <c r="A243" s="184" t="s">
        <v>1856</v>
      </c>
      <c r="B243" s="185"/>
      <c r="C243" s="185"/>
      <c r="D243" s="186" t="e">
        <f t="shared" si="3"/>
        <v>#DIV/0!</v>
      </c>
    </row>
    <row r="244" spans="1:4" ht="15.75">
      <c r="A244" s="184" t="s">
        <v>1857</v>
      </c>
      <c r="B244" s="185"/>
      <c r="C244" s="185"/>
      <c r="D244" s="186" t="e">
        <f t="shared" si="3"/>
        <v>#DIV/0!</v>
      </c>
    </row>
    <row r="245" spans="1:4" ht="15.75">
      <c r="A245" s="184" t="s">
        <v>1858</v>
      </c>
      <c r="B245" s="185"/>
      <c r="C245" s="185"/>
      <c r="D245" s="186" t="e">
        <f t="shared" si="3"/>
        <v>#DIV/0!</v>
      </c>
    </row>
    <row r="246" spans="1:4" ht="15.75">
      <c r="A246" s="184" t="s">
        <v>1733</v>
      </c>
      <c r="B246" s="185"/>
      <c r="C246" s="185"/>
      <c r="D246" s="186" t="e">
        <f t="shared" si="3"/>
        <v>#DIV/0!</v>
      </c>
    </row>
    <row r="247" spans="1:4" ht="15.75">
      <c r="A247" s="184" t="s">
        <v>1859</v>
      </c>
      <c r="B247" s="185">
        <v>90</v>
      </c>
      <c r="C247" s="185">
        <v>200</v>
      </c>
      <c r="D247" s="186">
        <f t="shared" si="3"/>
        <v>2.2222222222222223</v>
      </c>
    </row>
    <row r="248" spans="1:4" ht="15.75">
      <c r="A248" s="184" t="s">
        <v>1860</v>
      </c>
      <c r="B248" s="185">
        <f>SUM(B249:B250)</f>
        <v>21204</v>
      </c>
      <c r="C248" s="185">
        <f>SUM(C249:C250)</f>
        <v>21270</v>
      </c>
      <c r="D248" s="186">
        <f t="shared" si="3"/>
        <v>1.0031126202603282</v>
      </c>
    </row>
    <row r="249" spans="1:4" ht="15.75">
      <c r="A249" s="184" t="s">
        <v>1861</v>
      </c>
      <c r="B249" s="185"/>
      <c r="C249" s="185"/>
      <c r="D249" s="186" t="e">
        <f t="shared" si="3"/>
        <v>#DIV/0!</v>
      </c>
    </row>
    <row r="250" spans="1:4" ht="15.75">
      <c r="A250" s="184" t="s">
        <v>1862</v>
      </c>
      <c r="B250" s="185">
        <v>21204</v>
      </c>
      <c r="C250" s="185">
        <v>21270</v>
      </c>
      <c r="D250" s="186">
        <f t="shared" si="3"/>
        <v>1.0031126202603282</v>
      </c>
    </row>
    <row r="251" spans="1:4" ht="15.75">
      <c r="A251" s="184" t="s">
        <v>1863</v>
      </c>
      <c r="B251" s="185">
        <f>B288+B289</f>
        <v>0</v>
      </c>
      <c r="C251" s="185">
        <f>C288+C289</f>
        <v>0</v>
      </c>
      <c r="D251" s="186" t="e">
        <f t="shared" si="3"/>
        <v>#DIV/0!</v>
      </c>
    </row>
    <row r="252" spans="1:4" ht="15.75">
      <c r="A252" s="184" t="s">
        <v>1864</v>
      </c>
      <c r="B252" s="185"/>
      <c r="C252" s="185"/>
      <c r="D252" s="186" t="e">
        <f t="shared" si="3"/>
        <v>#DIV/0!</v>
      </c>
    </row>
    <row r="253" spans="1:4" ht="15.75">
      <c r="A253" s="184" t="s">
        <v>1724</v>
      </c>
      <c r="B253" s="185"/>
      <c r="C253" s="185"/>
      <c r="D253" s="186" t="e">
        <f t="shared" si="3"/>
        <v>#DIV/0!</v>
      </c>
    </row>
    <row r="254" spans="1:4" ht="15.75">
      <c r="A254" s="184" t="s">
        <v>1725</v>
      </c>
      <c r="B254" s="185"/>
      <c r="C254" s="185"/>
      <c r="D254" s="186" t="e">
        <f t="shared" si="3"/>
        <v>#DIV/0!</v>
      </c>
    </row>
    <row r="255" spans="1:4" ht="15.75">
      <c r="A255" s="184" t="s">
        <v>1726</v>
      </c>
      <c r="B255" s="185"/>
      <c r="C255" s="185"/>
      <c r="D255" s="186" t="e">
        <f t="shared" si="3"/>
        <v>#DIV/0!</v>
      </c>
    </row>
    <row r="256" spans="1:4" ht="15.75">
      <c r="A256" s="184" t="s">
        <v>1831</v>
      </c>
      <c r="B256" s="185"/>
      <c r="C256" s="185"/>
      <c r="D256" s="186" t="e">
        <f t="shared" si="3"/>
        <v>#DIV/0!</v>
      </c>
    </row>
    <row r="257" spans="1:4" ht="15.75">
      <c r="A257" s="184" t="s">
        <v>1733</v>
      </c>
      <c r="B257" s="185"/>
      <c r="C257" s="185"/>
      <c r="D257" s="186" t="e">
        <f t="shared" si="3"/>
        <v>#DIV/0!</v>
      </c>
    </row>
    <row r="258" spans="1:4" ht="15.75">
      <c r="A258" s="184" t="s">
        <v>1865</v>
      </c>
      <c r="B258" s="185"/>
      <c r="C258" s="185"/>
      <c r="D258" s="186" t="e">
        <f t="shared" si="3"/>
        <v>#DIV/0!</v>
      </c>
    </row>
    <row r="259" spans="1:4" ht="15.75">
      <c r="A259" s="184" t="s">
        <v>1866</v>
      </c>
      <c r="B259" s="185"/>
      <c r="C259" s="185"/>
      <c r="D259" s="186" t="e">
        <f t="shared" si="3"/>
        <v>#DIV/0!</v>
      </c>
    </row>
    <row r="260" spans="1:4" ht="15.75">
      <c r="A260" s="184" t="s">
        <v>1867</v>
      </c>
      <c r="B260" s="185"/>
      <c r="C260" s="185"/>
      <c r="D260" s="186" t="e">
        <f t="shared" si="3"/>
        <v>#DIV/0!</v>
      </c>
    </row>
    <row r="261" spans="1:4" ht="15.75">
      <c r="A261" s="184" t="s">
        <v>1868</v>
      </c>
      <c r="B261" s="185"/>
      <c r="C261" s="185"/>
      <c r="D261" s="186" t="e">
        <f t="shared" si="3"/>
        <v>#DIV/0!</v>
      </c>
    </row>
    <row r="262" spans="1:4" ht="15.75">
      <c r="A262" s="184" t="s">
        <v>1869</v>
      </c>
      <c r="B262" s="185"/>
      <c r="C262" s="185"/>
      <c r="D262" s="186" t="e">
        <f t="shared" si="3"/>
        <v>#DIV/0!</v>
      </c>
    </row>
    <row r="263" spans="1:4" ht="15.75">
      <c r="A263" s="184" t="s">
        <v>1870</v>
      </c>
      <c r="B263" s="185"/>
      <c r="C263" s="185"/>
      <c r="D263" s="186" t="e">
        <f t="shared" ref="D263:D326" si="4">C263/B263</f>
        <v>#DIV/0!</v>
      </c>
    </row>
    <row r="264" spans="1:4" ht="15.75">
      <c r="A264" s="184" t="s">
        <v>1871</v>
      </c>
      <c r="B264" s="185"/>
      <c r="C264" s="185"/>
      <c r="D264" s="186" t="e">
        <f t="shared" si="4"/>
        <v>#DIV/0!</v>
      </c>
    </row>
    <row r="265" spans="1:4" ht="15.75">
      <c r="A265" s="184" t="s">
        <v>1872</v>
      </c>
      <c r="B265" s="185"/>
      <c r="C265" s="185"/>
      <c r="D265" s="186" t="e">
        <f t="shared" si="4"/>
        <v>#DIV/0!</v>
      </c>
    </row>
    <row r="266" spans="1:4" ht="15.75">
      <c r="A266" s="184" t="s">
        <v>1873</v>
      </c>
      <c r="B266" s="185"/>
      <c r="C266" s="185"/>
      <c r="D266" s="186" t="e">
        <f t="shared" si="4"/>
        <v>#DIV/0!</v>
      </c>
    </row>
    <row r="267" spans="1:4" ht="15.75">
      <c r="A267" s="184" t="s">
        <v>1874</v>
      </c>
      <c r="B267" s="185"/>
      <c r="C267" s="185"/>
      <c r="D267" s="186" t="e">
        <f t="shared" si="4"/>
        <v>#DIV/0!</v>
      </c>
    </row>
    <row r="268" spans="1:4" ht="15.75">
      <c r="A268" s="184" t="s">
        <v>1875</v>
      </c>
      <c r="B268" s="185"/>
      <c r="C268" s="185"/>
      <c r="D268" s="186" t="e">
        <f t="shared" si="4"/>
        <v>#DIV/0!</v>
      </c>
    </row>
    <row r="269" spans="1:4" ht="15.75">
      <c r="A269" s="184" t="s">
        <v>1876</v>
      </c>
      <c r="B269" s="185"/>
      <c r="C269" s="185"/>
      <c r="D269" s="186" t="e">
        <f t="shared" si="4"/>
        <v>#DIV/0!</v>
      </c>
    </row>
    <row r="270" spans="1:4" ht="15.75">
      <c r="A270" s="184" t="s">
        <v>1877</v>
      </c>
      <c r="B270" s="185"/>
      <c r="C270" s="185"/>
      <c r="D270" s="186" t="e">
        <f t="shared" si="4"/>
        <v>#DIV/0!</v>
      </c>
    </row>
    <row r="271" spans="1:4" ht="15.75">
      <c r="A271" s="184" t="s">
        <v>1878</v>
      </c>
      <c r="B271" s="185"/>
      <c r="C271" s="185"/>
      <c r="D271" s="186" t="e">
        <f t="shared" si="4"/>
        <v>#DIV/0!</v>
      </c>
    </row>
    <row r="272" spans="1:4" ht="15.75">
      <c r="A272" s="184" t="s">
        <v>1879</v>
      </c>
      <c r="B272" s="185"/>
      <c r="C272" s="185"/>
      <c r="D272" s="186" t="e">
        <f t="shared" si="4"/>
        <v>#DIV/0!</v>
      </c>
    </row>
    <row r="273" spans="1:4" ht="15.75">
      <c r="A273" s="184" t="s">
        <v>1880</v>
      </c>
      <c r="B273" s="185"/>
      <c r="C273" s="185"/>
      <c r="D273" s="186" t="e">
        <f t="shared" si="4"/>
        <v>#DIV/0!</v>
      </c>
    </row>
    <row r="274" spans="1:4" ht="15.75">
      <c r="A274" s="184" t="s">
        <v>1881</v>
      </c>
      <c r="B274" s="185"/>
      <c r="C274" s="185"/>
      <c r="D274" s="186" t="e">
        <f t="shared" si="4"/>
        <v>#DIV/0!</v>
      </c>
    </row>
    <row r="275" spans="1:4" ht="15.75">
      <c r="A275" s="184" t="s">
        <v>1882</v>
      </c>
      <c r="B275" s="185"/>
      <c r="C275" s="185"/>
      <c r="D275" s="186" t="e">
        <f t="shared" si="4"/>
        <v>#DIV/0!</v>
      </c>
    </row>
    <row r="276" spans="1:4" ht="15.75">
      <c r="A276" s="184" t="s">
        <v>1883</v>
      </c>
      <c r="B276" s="185"/>
      <c r="C276" s="185"/>
      <c r="D276" s="186" t="e">
        <f t="shared" si="4"/>
        <v>#DIV/0!</v>
      </c>
    </row>
    <row r="277" spans="1:4" ht="15.75">
      <c r="A277" s="184" t="s">
        <v>1884</v>
      </c>
      <c r="B277" s="185"/>
      <c r="C277" s="185"/>
      <c r="D277" s="186" t="e">
        <f t="shared" si="4"/>
        <v>#DIV/0!</v>
      </c>
    </row>
    <row r="278" spans="1:4" ht="15.75">
      <c r="A278" s="184" t="s">
        <v>1885</v>
      </c>
      <c r="B278" s="185"/>
      <c r="C278" s="185"/>
      <c r="D278" s="186" t="e">
        <f t="shared" si="4"/>
        <v>#DIV/0!</v>
      </c>
    </row>
    <row r="279" spans="1:4" ht="15.75">
      <c r="A279" s="184" t="s">
        <v>1886</v>
      </c>
      <c r="B279" s="185"/>
      <c r="C279" s="185"/>
      <c r="D279" s="186" t="e">
        <f t="shared" si="4"/>
        <v>#DIV/0!</v>
      </c>
    </row>
    <row r="280" spans="1:4" ht="15.75">
      <c r="A280" s="184" t="s">
        <v>1887</v>
      </c>
      <c r="B280" s="185"/>
      <c r="C280" s="185"/>
      <c r="D280" s="186" t="e">
        <f t="shared" si="4"/>
        <v>#DIV/0!</v>
      </c>
    </row>
    <row r="281" spans="1:4" ht="15.75">
      <c r="A281" s="184" t="s">
        <v>1888</v>
      </c>
      <c r="B281" s="185"/>
      <c r="C281" s="185"/>
      <c r="D281" s="186" t="e">
        <f t="shared" si="4"/>
        <v>#DIV/0!</v>
      </c>
    </row>
    <row r="282" spans="1:4" ht="15.75">
      <c r="A282" s="184" t="s">
        <v>1889</v>
      </c>
      <c r="B282" s="185"/>
      <c r="C282" s="185"/>
      <c r="D282" s="186" t="e">
        <f t="shared" si="4"/>
        <v>#DIV/0!</v>
      </c>
    </row>
    <row r="283" spans="1:4" ht="15.75">
      <c r="A283" s="184" t="s">
        <v>1724</v>
      </c>
      <c r="B283" s="185"/>
      <c r="C283" s="185"/>
      <c r="D283" s="186" t="e">
        <f t="shared" si="4"/>
        <v>#DIV/0!</v>
      </c>
    </row>
    <row r="284" spans="1:4" ht="15.75">
      <c r="A284" s="184" t="s">
        <v>1725</v>
      </c>
      <c r="B284" s="185"/>
      <c r="C284" s="185"/>
      <c r="D284" s="186" t="e">
        <f t="shared" si="4"/>
        <v>#DIV/0!</v>
      </c>
    </row>
    <row r="285" spans="1:4" ht="15.75">
      <c r="A285" s="184" t="s">
        <v>1726</v>
      </c>
      <c r="B285" s="185"/>
      <c r="C285" s="185"/>
      <c r="D285" s="186" t="e">
        <f t="shared" si="4"/>
        <v>#DIV/0!</v>
      </c>
    </row>
    <row r="286" spans="1:4" ht="15.75">
      <c r="A286" s="184" t="s">
        <v>1733</v>
      </c>
      <c r="B286" s="185"/>
      <c r="C286" s="185"/>
      <c r="D286" s="186" t="e">
        <f t="shared" si="4"/>
        <v>#DIV/0!</v>
      </c>
    </row>
    <row r="287" spans="1:4" ht="15.75">
      <c r="A287" s="184" t="s">
        <v>1890</v>
      </c>
      <c r="B287" s="185"/>
      <c r="C287" s="185"/>
      <c r="D287" s="186" t="e">
        <f t="shared" si="4"/>
        <v>#DIV/0!</v>
      </c>
    </row>
    <row r="288" spans="1:4" ht="15.75">
      <c r="A288" s="184" t="s">
        <v>1891</v>
      </c>
      <c r="B288" s="185"/>
      <c r="C288" s="185"/>
      <c r="D288" s="186" t="e">
        <f t="shared" si="4"/>
        <v>#DIV/0!</v>
      </c>
    </row>
    <row r="289" spans="1:4" ht="15.75">
      <c r="A289" s="184" t="s">
        <v>1892</v>
      </c>
      <c r="B289" s="185"/>
      <c r="C289" s="185"/>
      <c r="D289" s="186" t="e">
        <f t="shared" si="4"/>
        <v>#DIV/0!</v>
      </c>
    </row>
    <row r="290" spans="1:4" ht="15.75">
      <c r="A290" s="184" t="s">
        <v>1893</v>
      </c>
      <c r="B290" s="185">
        <f>B297+B307</f>
        <v>167</v>
      </c>
      <c r="C290" s="185">
        <f>C297+C307</f>
        <v>175</v>
      </c>
      <c r="D290" s="186">
        <f t="shared" si="4"/>
        <v>1.0479041916167664</v>
      </c>
    </row>
    <row r="291" spans="1:4" ht="15.75">
      <c r="A291" s="184" t="s">
        <v>1894</v>
      </c>
      <c r="B291" s="185"/>
      <c r="C291" s="185"/>
      <c r="D291" s="186" t="e">
        <f t="shared" si="4"/>
        <v>#DIV/0!</v>
      </c>
    </row>
    <row r="292" spans="1:4" ht="15.75">
      <c r="A292" s="184" t="s">
        <v>1895</v>
      </c>
      <c r="B292" s="185"/>
      <c r="C292" s="185"/>
      <c r="D292" s="186" t="e">
        <f t="shared" si="4"/>
        <v>#DIV/0!</v>
      </c>
    </row>
    <row r="293" spans="1:4" ht="15.75">
      <c r="A293" s="184" t="s">
        <v>1896</v>
      </c>
      <c r="B293" s="185"/>
      <c r="C293" s="185"/>
      <c r="D293" s="186" t="e">
        <f t="shared" si="4"/>
        <v>#DIV/0!</v>
      </c>
    </row>
    <row r="294" spans="1:4" ht="15.75">
      <c r="A294" s="184" t="s">
        <v>1897</v>
      </c>
      <c r="B294" s="185"/>
      <c r="C294" s="185"/>
      <c r="D294" s="186" t="e">
        <f t="shared" si="4"/>
        <v>#DIV/0!</v>
      </c>
    </row>
    <row r="295" spans="1:4" ht="15.75">
      <c r="A295" s="184" t="s">
        <v>1898</v>
      </c>
      <c r="B295" s="185"/>
      <c r="C295" s="185"/>
      <c r="D295" s="186" t="e">
        <f t="shared" si="4"/>
        <v>#DIV/0!</v>
      </c>
    </row>
    <row r="296" spans="1:4" ht="15.75">
      <c r="A296" s="184" t="s">
        <v>1899</v>
      </c>
      <c r="B296" s="185"/>
      <c r="C296" s="185"/>
      <c r="D296" s="186" t="e">
        <f t="shared" si="4"/>
        <v>#DIV/0!</v>
      </c>
    </row>
    <row r="297" spans="1:4" ht="15.75">
      <c r="A297" s="184" t="s">
        <v>1900</v>
      </c>
      <c r="B297" s="185">
        <f>SUM(B298:B306)</f>
        <v>40</v>
      </c>
      <c r="C297" s="185">
        <f>SUM(C298:C306)</f>
        <v>45</v>
      </c>
      <c r="D297" s="186">
        <f t="shared" si="4"/>
        <v>1.125</v>
      </c>
    </row>
    <row r="298" spans="1:4" ht="15.75">
      <c r="A298" s="184" t="s">
        <v>1901</v>
      </c>
      <c r="B298" s="185"/>
      <c r="C298" s="185"/>
      <c r="D298" s="186" t="e">
        <f t="shared" si="4"/>
        <v>#DIV/0!</v>
      </c>
    </row>
    <row r="299" spans="1:4" ht="15.75">
      <c r="A299" s="184" t="s">
        <v>1902</v>
      </c>
      <c r="B299" s="185"/>
      <c r="C299" s="185"/>
      <c r="D299" s="186" t="e">
        <f t="shared" si="4"/>
        <v>#DIV/0!</v>
      </c>
    </row>
    <row r="300" spans="1:4" ht="15.75">
      <c r="A300" s="184" t="s">
        <v>1903</v>
      </c>
      <c r="B300" s="185">
        <v>20</v>
      </c>
      <c r="C300" s="185">
        <v>22</v>
      </c>
      <c r="D300" s="186">
        <f t="shared" si="4"/>
        <v>1.1000000000000001</v>
      </c>
    </row>
    <row r="301" spans="1:4" ht="15.75">
      <c r="A301" s="184" t="s">
        <v>1904</v>
      </c>
      <c r="B301" s="185"/>
      <c r="C301" s="185"/>
      <c r="D301" s="186" t="e">
        <f t="shared" si="4"/>
        <v>#DIV/0!</v>
      </c>
    </row>
    <row r="302" spans="1:4" ht="15.75">
      <c r="A302" s="184" t="s">
        <v>1905</v>
      </c>
      <c r="B302" s="185"/>
      <c r="C302" s="185"/>
      <c r="D302" s="186" t="e">
        <f t="shared" si="4"/>
        <v>#DIV/0!</v>
      </c>
    </row>
    <row r="303" spans="1:4" ht="15.75">
      <c r="A303" s="184" t="s">
        <v>1906</v>
      </c>
      <c r="B303" s="185">
        <v>20</v>
      </c>
      <c r="C303" s="185">
        <v>23</v>
      </c>
      <c r="D303" s="186">
        <f t="shared" si="4"/>
        <v>1.1499999999999999</v>
      </c>
    </row>
    <row r="304" spans="1:4" ht="15.75">
      <c r="A304" s="184" t="s">
        <v>1907</v>
      </c>
      <c r="B304" s="185"/>
      <c r="C304" s="185"/>
      <c r="D304" s="186" t="e">
        <f t="shared" si="4"/>
        <v>#DIV/0!</v>
      </c>
    </row>
    <row r="305" spans="1:4" ht="15.75">
      <c r="A305" s="184" t="s">
        <v>1908</v>
      </c>
      <c r="B305" s="185"/>
      <c r="C305" s="185"/>
      <c r="D305" s="186" t="e">
        <f t="shared" si="4"/>
        <v>#DIV/0!</v>
      </c>
    </row>
    <row r="306" spans="1:4" ht="15.75">
      <c r="A306" s="184" t="s">
        <v>1909</v>
      </c>
      <c r="B306" s="185"/>
      <c r="C306" s="185"/>
      <c r="D306" s="186" t="e">
        <f t="shared" si="4"/>
        <v>#DIV/0!</v>
      </c>
    </row>
    <row r="307" spans="1:4" ht="15.75">
      <c r="A307" s="184" t="s">
        <v>1910</v>
      </c>
      <c r="B307" s="185">
        <v>127</v>
      </c>
      <c r="C307" s="185">
        <v>130</v>
      </c>
      <c r="D307" s="186">
        <f t="shared" si="4"/>
        <v>1.0236220472440944</v>
      </c>
    </row>
    <row r="308" spans="1:4" ht="15.75">
      <c r="A308" s="184" t="s">
        <v>1911</v>
      </c>
      <c r="B308" s="185">
        <v>127</v>
      </c>
      <c r="C308" s="185">
        <v>130</v>
      </c>
      <c r="D308" s="186">
        <f t="shared" si="4"/>
        <v>1.0236220472440944</v>
      </c>
    </row>
    <row r="309" spans="1:4" ht="15.75">
      <c r="A309" s="184" t="s">
        <v>1912</v>
      </c>
      <c r="B309" s="185">
        <f>B310+B313+B322+B329+B337+B346+B362+B372+B382+B390+B396</f>
        <v>4599</v>
      </c>
      <c r="C309" s="185">
        <f>C310+C313+C322+C329+C337+C346+C362+C372+C382+C390+C396</f>
        <v>2834</v>
      </c>
      <c r="D309" s="186">
        <f t="shared" si="4"/>
        <v>0.61622091759078057</v>
      </c>
    </row>
    <row r="310" spans="1:4" ht="15.75">
      <c r="A310" s="184" t="s">
        <v>1913</v>
      </c>
      <c r="B310" s="185">
        <f>SUM(B311:B312)</f>
        <v>230</v>
      </c>
      <c r="C310" s="185">
        <f>SUM(C311:C312)</f>
        <v>230</v>
      </c>
      <c r="D310" s="186">
        <f t="shared" si="4"/>
        <v>1</v>
      </c>
    </row>
    <row r="311" spans="1:4" ht="15.75">
      <c r="A311" s="184" t="s">
        <v>1914</v>
      </c>
      <c r="B311" s="185"/>
      <c r="C311" s="185"/>
      <c r="D311" s="186" t="e">
        <f t="shared" si="4"/>
        <v>#DIV/0!</v>
      </c>
    </row>
    <row r="312" spans="1:4" ht="15.75">
      <c r="A312" s="184" t="s">
        <v>1915</v>
      </c>
      <c r="B312" s="185">
        <v>230</v>
      </c>
      <c r="C312" s="185">
        <v>230</v>
      </c>
      <c r="D312" s="186">
        <f t="shared" si="4"/>
        <v>1</v>
      </c>
    </row>
    <row r="313" spans="1:4" ht="15.75">
      <c r="A313" s="184" t="s">
        <v>1916</v>
      </c>
      <c r="B313" s="185">
        <f>SUM(B314:B321)</f>
        <v>3608</v>
      </c>
      <c r="C313" s="185">
        <f>SUM(C314:C321)</f>
        <v>1795</v>
      </c>
      <c r="D313" s="186">
        <f t="shared" si="4"/>
        <v>0.49750554323725055</v>
      </c>
    </row>
    <row r="314" spans="1:4" ht="15.75">
      <c r="A314" s="184" t="s">
        <v>1724</v>
      </c>
      <c r="B314" s="185"/>
      <c r="C314" s="185"/>
      <c r="D314" s="186" t="e">
        <f t="shared" si="4"/>
        <v>#DIV/0!</v>
      </c>
    </row>
    <row r="315" spans="1:4" ht="15.75">
      <c r="A315" s="184" t="s">
        <v>1725</v>
      </c>
      <c r="B315" s="185">
        <v>372</v>
      </c>
      <c r="C315" s="185">
        <v>400</v>
      </c>
      <c r="D315" s="186">
        <f t="shared" si="4"/>
        <v>1.075268817204301</v>
      </c>
    </row>
    <row r="316" spans="1:4" ht="15.75">
      <c r="A316" s="184" t="s">
        <v>1726</v>
      </c>
      <c r="B316" s="185"/>
      <c r="C316" s="185"/>
      <c r="D316" s="186" t="e">
        <f t="shared" si="4"/>
        <v>#DIV/0!</v>
      </c>
    </row>
    <row r="317" spans="1:4" ht="15.75">
      <c r="A317" s="184" t="s">
        <v>1765</v>
      </c>
      <c r="B317" s="185">
        <v>2864</v>
      </c>
      <c r="C317" s="185">
        <v>1000</v>
      </c>
      <c r="D317" s="186">
        <f t="shared" si="4"/>
        <v>0.34916201117318435</v>
      </c>
    </row>
    <row r="318" spans="1:4" ht="15.75">
      <c r="A318" s="184" t="s">
        <v>1917</v>
      </c>
      <c r="B318" s="185">
        <v>230</v>
      </c>
      <c r="C318" s="185">
        <v>250</v>
      </c>
      <c r="D318" s="186">
        <f t="shared" si="4"/>
        <v>1.0869565217391304</v>
      </c>
    </row>
    <row r="319" spans="1:4" ht="15.75">
      <c r="A319" s="184" t="s">
        <v>1918</v>
      </c>
      <c r="B319" s="185"/>
      <c r="C319" s="185"/>
      <c r="D319" s="186" t="e">
        <f t="shared" si="4"/>
        <v>#DIV/0!</v>
      </c>
    </row>
    <row r="320" spans="1:4" ht="15.75">
      <c r="A320" s="184" t="s">
        <v>1733</v>
      </c>
      <c r="B320" s="185"/>
      <c r="C320" s="185"/>
      <c r="D320" s="186" t="e">
        <f t="shared" si="4"/>
        <v>#DIV/0!</v>
      </c>
    </row>
    <row r="321" spans="1:4" ht="15.75">
      <c r="A321" s="184" t="s">
        <v>1919</v>
      </c>
      <c r="B321" s="185">
        <v>142</v>
      </c>
      <c r="C321" s="185">
        <v>145</v>
      </c>
      <c r="D321" s="186">
        <f t="shared" si="4"/>
        <v>1.0211267605633803</v>
      </c>
    </row>
    <row r="322" spans="1:4" ht="15.75">
      <c r="A322" s="184" t="s">
        <v>1920</v>
      </c>
      <c r="B322" s="185">
        <f>SUM(B323:B328)</f>
        <v>0</v>
      </c>
      <c r="C322" s="185">
        <f>SUM(C323:C328)</f>
        <v>0</v>
      </c>
      <c r="D322" s="186" t="e">
        <f t="shared" si="4"/>
        <v>#DIV/0!</v>
      </c>
    </row>
    <row r="323" spans="1:4" ht="15.75">
      <c r="A323" s="184" t="s">
        <v>1724</v>
      </c>
      <c r="B323" s="185"/>
      <c r="C323" s="185"/>
      <c r="D323" s="186" t="e">
        <f t="shared" si="4"/>
        <v>#DIV/0!</v>
      </c>
    </row>
    <row r="324" spans="1:4" ht="15.75">
      <c r="A324" s="184" t="s">
        <v>1725</v>
      </c>
      <c r="B324" s="185"/>
      <c r="C324" s="185"/>
      <c r="D324" s="186" t="e">
        <f t="shared" si="4"/>
        <v>#DIV/0!</v>
      </c>
    </row>
    <row r="325" spans="1:4" ht="15.75">
      <c r="A325" s="184" t="s">
        <v>1726</v>
      </c>
      <c r="B325" s="185"/>
      <c r="C325" s="185"/>
      <c r="D325" s="186" t="e">
        <f t="shared" si="4"/>
        <v>#DIV/0!</v>
      </c>
    </row>
    <row r="326" spans="1:4" ht="15.75">
      <c r="A326" s="184" t="s">
        <v>1921</v>
      </c>
      <c r="B326" s="185"/>
      <c r="C326" s="185"/>
      <c r="D326" s="186" t="e">
        <f t="shared" si="4"/>
        <v>#DIV/0!</v>
      </c>
    </row>
    <row r="327" spans="1:4" ht="15.75">
      <c r="A327" s="184" t="s">
        <v>1733</v>
      </c>
      <c r="B327" s="185"/>
      <c r="C327" s="185"/>
      <c r="D327" s="186" t="e">
        <f t="shared" ref="D327:D390" si="5">C327/B327</f>
        <v>#DIV/0!</v>
      </c>
    </row>
    <row r="328" spans="1:4" ht="15.75">
      <c r="A328" s="184" t="s">
        <v>1922</v>
      </c>
      <c r="B328" s="185"/>
      <c r="C328" s="185"/>
      <c r="D328" s="186" t="e">
        <f t="shared" si="5"/>
        <v>#DIV/0!</v>
      </c>
    </row>
    <row r="329" spans="1:4" ht="15.75">
      <c r="A329" s="184" t="s">
        <v>1923</v>
      </c>
      <c r="B329" s="185">
        <f>SUM(B330:B336)</f>
        <v>33</v>
      </c>
      <c r="C329" s="185">
        <f>SUM(C330:C336)</f>
        <v>35</v>
      </c>
      <c r="D329" s="186">
        <f t="shared" si="5"/>
        <v>1.0606060606060606</v>
      </c>
    </row>
    <row r="330" spans="1:4" ht="15.75">
      <c r="A330" s="184" t="s">
        <v>1724</v>
      </c>
      <c r="B330" s="185">
        <v>33</v>
      </c>
      <c r="C330" s="185">
        <v>35</v>
      </c>
      <c r="D330" s="186">
        <f t="shared" si="5"/>
        <v>1.0606060606060606</v>
      </c>
    </row>
    <row r="331" spans="1:4" ht="15.75">
      <c r="A331" s="184" t="s">
        <v>1725</v>
      </c>
      <c r="B331" s="185"/>
      <c r="C331" s="185"/>
      <c r="D331" s="186" t="e">
        <f t="shared" si="5"/>
        <v>#DIV/0!</v>
      </c>
    </row>
    <row r="332" spans="1:4" ht="15.75">
      <c r="A332" s="184" t="s">
        <v>1726</v>
      </c>
      <c r="B332" s="185"/>
      <c r="C332" s="185"/>
      <c r="D332" s="186" t="e">
        <f t="shared" si="5"/>
        <v>#DIV/0!</v>
      </c>
    </row>
    <row r="333" spans="1:4" ht="15.75">
      <c r="A333" s="184" t="s">
        <v>1924</v>
      </c>
      <c r="B333" s="185"/>
      <c r="C333" s="185"/>
      <c r="D333" s="186" t="e">
        <f t="shared" si="5"/>
        <v>#DIV/0!</v>
      </c>
    </row>
    <row r="334" spans="1:4" ht="15.75">
      <c r="A334" s="184" t="s">
        <v>1925</v>
      </c>
      <c r="B334" s="185"/>
      <c r="C334" s="185"/>
      <c r="D334" s="186" t="e">
        <f t="shared" si="5"/>
        <v>#DIV/0!</v>
      </c>
    </row>
    <row r="335" spans="1:4" ht="15.75">
      <c r="A335" s="184" t="s">
        <v>1733</v>
      </c>
      <c r="B335" s="185"/>
      <c r="C335" s="185"/>
      <c r="D335" s="186" t="e">
        <f t="shared" si="5"/>
        <v>#DIV/0!</v>
      </c>
    </row>
    <row r="336" spans="1:4" ht="15.75">
      <c r="A336" s="184" t="s">
        <v>1926</v>
      </c>
      <c r="B336" s="185"/>
      <c r="C336" s="185"/>
      <c r="D336" s="186" t="e">
        <f t="shared" si="5"/>
        <v>#DIV/0!</v>
      </c>
    </row>
    <row r="337" spans="1:4" ht="15.75">
      <c r="A337" s="184" t="s">
        <v>1927</v>
      </c>
      <c r="B337" s="185">
        <f>SUM(B338:B345)</f>
        <v>44</v>
      </c>
      <c r="C337" s="185">
        <f>SUM(C338:C345)</f>
        <v>50</v>
      </c>
      <c r="D337" s="186">
        <f t="shared" si="5"/>
        <v>1.1363636363636365</v>
      </c>
    </row>
    <row r="338" spans="1:4" ht="15.75">
      <c r="A338" s="184" t="s">
        <v>1724</v>
      </c>
      <c r="B338" s="185">
        <v>44</v>
      </c>
      <c r="C338" s="185">
        <v>50</v>
      </c>
      <c r="D338" s="186">
        <f t="shared" si="5"/>
        <v>1.1363636363636365</v>
      </c>
    </row>
    <row r="339" spans="1:4" ht="15.75">
      <c r="A339" s="184" t="s">
        <v>1725</v>
      </c>
      <c r="B339" s="185"/>
      <c r="C339" s="185"/>
      <c r="D339" s="186" t="e">
        <f t="shared" si="5"/>
        <v>#DIV/0!</v>
      </c>
    </row>
    <row r="340" spans="1:4" ht="15.75">
      <c r="A340" s="184" t="s">
        <v>1726</v>
      </c>
      <c r="B340" s="185"/>
      <c r="C340" s="185"/>
      <c r="D340" s="186" t="e">
        <f t="shared" si="5"/>
        <v>#DIV/0!</v>
      </c>
    </row>
    <row r="341" spans="1:4" ht="15.75">
      <c r="A341" s="184" t="s">
        <v>1928</v>
      </c>
      <c r="B341" s="185"/>
      <c r="C341" s="185"/>
      <c r="D341" s="186" t="e">
        <f t="shared" si="5"/>
        <v>#DIV/0!</v>
      </c>
    </row>
    <row r="342" spans="1:4" ht="15.75">
      <c r="A342" s="184" t="s">
        <v>1929</v>
      </c>
      <c r="B342" s="185"/>
      <c r="C342" s="185"/>
      <c r="D342" s="186" t="e">
        <f t="shared" si="5"/>
        <v>#DIV/0!</v>
      </c>
    </row>
    <row r="343" spans="1:4" ht="15.75">
      <c r="A343" s="184" t="s">
        <v>1930</v>
      </c>
      <c r="B343" s="185"/>
      <c r="C343" s="185"/>
      <c r="D343" s="186" t="e">
        <f t="shared" si="5"/>
        <v>#DIV/0!</v>
      </c>
    </row>
    <row r="344" spans="1:4" ht="15.75">
      <c r="A344" s="184" t="s">
        <v>1733</v>
      </c>
      <c r="B344" s="185"/>
      <c r="C344" s="185"/>
      <c r="D344" s="186" t="e">
        <f t="shared" si="5"/>
        <v>#DIV/0!</v>
      </c>
    </row>
    <row r="345" spans="1:4" ht="15.75">
      <c r="A345" s="184" t="s">
        <v>1931</v>
      </c>
      <c r="B345" s="185"/>
      <c r="C345" s="185"/>
      <c r="D345" s="186" t="e">
        <f t="shared" si="5"/>
        <v>#DIV/0!</v>
      </c>
    </row>
    <row r="346" spans="1:4" ht="15.75">
      <c r="A346" s="184" t="s">
        <v>1932</v>
      </c>
      <c r="B346" s="185">
        <f>SUM(B347:B361)</f>
        <v>358</v>
      </c>
      <c r="C346" s="185">
        <f>SUM(C347:C361)</f>
        <v>374</v>
      </c>
      <c r="D346" s="186">
        <f t="shared" si="5"/>
        <v>1.0446927374301676</v>
      </c>
    </row>
    <row r="347" spans="1:4" ht="15.75">
      <c r="A347" s="184" t="s">
        <v>1724</v>
      </c>
      <c r="B347" s="185">
        <v>290</v>
      </c>
      <c r="C347" s="185">
        <v>300</v>
      </c>
      <c r="D347" s="186">
        <f t="shared" si="5"/>
        <v>1.0344827586206897</v>
      </c>
    </row>
    <row r="348" spans="1:4" ht="15.75">
      <c r="A348" s="184" t="s">
        <v>1725</v>
      </c>
      <c r="B348" s="185">
        <v>32</v>
      </c>
      <c r="C348" s="185">
        <v>35</v>
      </c>
      <c r="D348" s="186">
        <f t="shared" si="5"/>
        <v>1.09375</v>
      </c>
    </row>
    <row r="349" spans="1:4" ht="15.75">
      <c r="A349" s="184" t="s">
        <v>1726</v>
      </c>
      <c r="B349" s="185"/>
      <c r="C349" s="185"/>
      <c r="D349" s="186" t="e">
        <f t="shared" si="5"/>
        <v>#DIV/0!</v>
      </c>
    </row>
    <row r="350" spans="1:4" ht="15.75">
      <c r="A350" s="184" t="s">
        <v>1933</v>
      </c>
      <c r="B350" s="185">
        <v>6</v>
      </c>
      <c r="C350" s="185">
        <v>7</v>
      </c>
      <c r="D350" s="186">
        <f t="shared" si="5"/>
        <v>1.1666666666666667</v>
      </c>
    </row>
    <row r="351" spans="1:4" ht="15.75">
      <c r="A351" s="184" t="s">
        <v>1934</v>
      </c>
      <c r="B351" s="185"/>
      <c r="C351" s="185"/>
      <c r="D351" s="186" t="e">
        <f t="shared" si="5"/>
        <v>#DIV/0!</v>
      </c>
    </row>
    <row r="352" spans="1:4" ht="15.75">
      <c r="A352" s="184" t="s">
        <v>1935</v>
      </c>
      <c r="B352" s="185"/>
      <c r="C352" s="185"/>
      <c r="D352" s="186" t="e">
        <f t="shared" si="5"/>
        <v>#DIV/0!</v>
      </c>
    </row>
    <row r="353" spans="1:4" ht="15.75">
      <c r="A353" s="184" t="s">
        <v>1936</v>
      </c>
      <c r="B353" s="185">
        <v>8</v>
      </c>
      <c r="C353" s="185">
        <v>9</v>
      </c>
      <c r="D353" s="186">
        <f t="shared" si="5"/>
        <v>1.125</v>
      </c>
    </row>
    <row r="354" spans="1:4" ht="15.75">
      <c r="A354" s="184" t="s">
        <v>1937</v>
      </c>
      <c r="B354" s="185"/>
      <c r="C354" s="185"/>
      <c r="D354" s="186" t="e">
        <f t="shared" si="5"/>
        <v>#DIV/0!</v>
      </c>
    </row>
    <row r="355" spans="1:4" ht="15.75">
      <c r="A355" s="184" t="s">
        <v>1938</v>
      </c>
      <c r="B355" s="185"/>
      <c r="C355" s="185"/>
      <c r="D355" s="186" t="e">
        <f t="shared" si="5"/>
        <v>#DIV/0!</v>
      </c>
    </row>
    <row r="356" spans="1:4" ht="15.75">
      <c r="A356" s="184" t="s">
        <v>1939</v>
      </c>
      <c r="B356" s="185"/>
      <c r="C356" s="185"/>
      <c r="D356" s="186" t="e">
        <f t="shared" si="5"/>
        <v>#DIV/0!</v>
      </c>
    </row>
    <row r="357" spans="1:4" ht="15.75">
      <c r="A357" s="184" t="s">
        <v>1940</v>
      </c>
      <c r="B357" s="185"/>
      <c r="C357" s="185"/>
      <c r="D357" s="186" t="e">
        <f t="shared" si="5"/>
        <v>#DIV/0!</v>
      </c>
    </row>
    <row r="358" spans="1:4" ht="15.75">
      <c r="A358" s="184" t="s">
        <v>1941</v>
      </c>
      <c r="B358" s="185">
        <v>2</v>
      </c>
      <c r="C358" s="185">
        <v>2</v>
      </c>
      <c r="D358" s="186">
        <f t="shared" si="5"/>
        <v>1</v>
      </c>
    </row>
    <row r="359" spans="1:4" ht="15.75">
      <c r="A359" s="184" t="s">
        <v>1765</v>
      </c>
      <c r="B359" s="185"/>
      <c r="C359" s="185"/>
      <c r="D359" s="186" t="e">
        <f t="shared" si="5"/>
        <v>#DIV/0!</v>
      </c>
    </row>
    <row r="360" spans="1:4" ht="15.75">
      <c r="A360" s="184" t="s">
        <v>1733</v>
      </c>
      <c r="B360" s="185"/>
      <c r="C360" s="185"/>
      <c r="D360" s="186" t="e">
        <f t="shared" si="5"/>
        <v>#DIV/0!</v>
      </c>
    </row>
    <row r="361" spans="1:4" ht="15.75">
      <c r="A361" s="184" t="s">
        <v>1942</v>
      </c>
      <c r="B361" s="185">
        <v>20</v>
      </c>
      <c r="C361" s="185">
        <v>21</v>
      </c>
      <c r="D361" s="186">
        <f t="shared" si="5"/>
        <v>1.05</v>
      </c>
    </row>
    <row r="362" spans="1:4" ht="15.75">
      <c r="A362" s="184" t="s">
        <v>1943</v>
      </c>
      <c r="B362" s="185">
        <f>SUM(B363:B371)</f>
        <v>0</v>
      </c>
      <c r="C362" s="185">
        <f>SUM(C363:C371)</f>
        <v>0</v>
      </c>
      <c r="D362" s="186" t="e">
        <f t="shared" si="5"/>
        <v>#DIV/0!</v>
      </c>
    </row>
    <row r="363" spans="1:4" ht="15.75">
      <c r="A363" s="184" t="s">
        <v>1724</v>
      </c>
      <c r="B363" s="185"/>
      <c r="C363" s="185"/>
      <c r="D363" s="186" t="e">
        <f t="shared" si="5"/>
        <v>#DIV/0!</v>
      </c>
    </row>
    <row r="364" spans="1:4" ht="15.75">
      <c r="A364" s="184" t="s">
        <v>1725</v>
      </c>
      <c r="B364" s="185"/>
      <c r="C364" s="185"/>
      <c r="D364" s="186" t="e">
        <f t="shared" si="5"/>
        <v>#DIV/0!</v>
      </c>
    </row>
    <row r="365" spans="1:4" ht="15.75">
      <c r="A365" s="184" t="s">
        <v>1726</v>
      </c>
      <c r="B365" s="185"/>
      <c r="C365" s="185"/>
      <c r="D365" s="186" t="e">
        <f t="shared" si="5"/>
        <v>#DIV/0!</v>
      </c>
    </row>
    <row r="366" spans="1:4" ht="15.75">
      <c r="A366" s="184" t="s">
        <v>1944</v>
      </c>
      <c r="B366" s="185"/>
      <c r="C366" s="185"/>
      <c r="D366" s="186" t="e">
        <f t="shared" si="5"/>
        <v>#DIV/0!</v>
      </c>
    </row>
    <row r="367" spans="1:4" ht="15.75">
      <c r="A367" s="184" t="s">
        <v>1945</v>
      </c>
      <c r="B367" s="185"/>
      <c r="C367" s="185"/>
      <c r="D367" s="186" t="e">
        <f t="shared" si="5"/>
        <v>#DIV/0!</v>
      </c>
    </row>
    <row r="368" spans="1:4" ht="15.75">
      <c r="A368" s="184" t="s">
        <v>1946</v>
      </c>
      <c r="B368" s="185"/>
      <c r="C368" s="185"/>
      <c r="D368" s="186" t="e">
        <f t="shared" si="5"/>
        <v>#DIV/0!</v>
      </c>
    </row>
    <row r="369" spans="1:4" ht="15.75">
      <c r="A369" s="184" t="s">
        <v>1765</v>
      </c>
      <c r="B369" s="185"/>
      <c r="C369" s="185"/>
      <c r="D369" s="186" t="e">
        <f t="shared" si="5"/>
        <v>#DIV/0!</v>
      </c>
    </row>
    <row r="370" spans="1:4" ht="15.75">
      <c r="A370" s="184" t="s">
        <v>1733</v>
      </c>
      <c r="B370" s="185"/>
      <c r="C370" s="185"/>
      <c r="D370" s="186" t="e">
        <f t="shared" si="5"/>
        <v>#DIV/0!</v>
      </c>
    </row>
    <row r="371" spans="1:4" ht="15.75">
      <c r="A371" s="184" t="s">
        <v>1947</v>
      </c>
      <c r="B371" s="185"/>
      <c r="C371" s="185"/>
      <c r="D371" s="186" t="e">
        <f t="shared" si="5"/>
        <v>#DIV/0!</v>
      </c>
    </row>
    <row r="372" spans="1:4" ht="15.75">
      <c r="A372" s="184" t="s">
        <v>1948</v>
      </c>
      <c r="B372" s="185">
        <f>SUM(B373:B381)</f>
        <v>0</v>
      </c>
      <c r="C372" s="185">
        <f>SUM(C373:C381)</f>
        <v>0</v>
      </c>
      <c r="D372" s="186" t="e">
        <f t="shared" si="5"/>
        <v>#DIV/0!</v>
      </c>
    </row>
    <row r="373" spans="1:4" ht="15.75">
      <c r="A373" s="184" t="s">
        <v>1724</v>
      </c>
      <c r="B373" s="185"/>
      <c r="C373" s="185"/>
      <c r="D373" s="186" t="e">
        <f t="shared" si="5"/>
        <v>#DIV/0!</v>
      </c>
    </row>
    <row r="374" spans="1:4" ht="15.75">
      <c r="A374" s="184" t="s">
        <v>1725</v>
      </c>
      <c r="B374" s="185"/>
      <c r="C374" s="185"/>
      <c r="D374" s="186" t="e">
        <f t="shared" si="5"/>
        <v>#DIV/0!</v>
      </c>
    </row>
    <row r="375" spans="1:4" ht="15.75">
      <c r="A375" s="184" t="s">
        <v>1726</v>
      </c>
      <c r="B375" s="185"/>
      <c r="C375" s="185"/>
      <c r="D375" s="186" t="e">
        <f t="shared" si="5"/>
        <v>#DIV/0!</v>
      </c>
    </row>
    <row r="376" spans="1:4" ht="15.75">
      <c r="A376" s="184" t="s">
        <v>1949</v>
      </c>
      <c r="B376" s="185"/>
      <c r="C376" s="185"/>
      <c r="D376" s="186" t="e">
        <f t="shared" si="5"/>
        <v>#DIV/0!</v>
      </c>
    </row>
    <row r="377" spans="1:4" ht="15.75">
      <c r="A377" s="184" t="s">
        <v>1950</v>
      </c>
      <c r="B377" s="185"/>
      <c r="C377" s="185"/>
      <c r="D377" s="186" t="e">
        <f t="shared" si="5"/>
        <v>#DIV/0!</v>
      </c>
    </row>
    <row r="378" spans="1:4" ht="15.75">
      <c r="A378" s="184" t="s">
        <v>1951</v>
      </c>
      <c r="B378" s="185"/>
      <c r="C378" s="185"/>
      <c r="D378" s="186" t="e">
        <f t="shared" si="5"/>
        <v>#DIV/0!</v>
      </c>
    </row>
    <row r="379" spans="1:4" ht="15.75">
      <c r="A379" s="184" t="s">
        <v>1765</v>
      </c>
      <c r="B379" s="185"/>
      <c r="C379" s="185"/>
      <c r="D379" s="186" t="e">
        <f t="shared" si="5"/>
        <v>#DIV/0!</v>
      </c>
    </row>
    <row r="380" spans="1:4" ht="15.75">
      <c r="A380" s="184" t="s">
        <v>1733</v>
      </c>
      <c r="B380" s="185"/>
      <c r="C380" s="185"/>
      <c r="D380" s="186" t="e">
        <f t="shared" si="5"/>
        <v>#DIV/0!</v>
      </c>
    </row>
    <row r="381" spans="1:4" ht="15.75">
      <c r="A381" s="184" t="s">
        <v>1952</v>
      </c>
      <c r="B381" s="185"/>
      <c r="C381" s="185"/>
      <c r="D381" s="186" t="e">
        <f t="shared" si="5"/>
        <v>#DIV/0!</v>
      </c>
    </row>
    <row r="382" spans="1:4" ht="15.75">
      <c r="A382" s="184" t="s">
        <v>1953</v>
      </c>
      <c r="B382" s="185">
        <f>SUM(B383:B389)</f>
        <v>0</v>
      </c>
      <c r="C382" s="185">
        <f>SUM(C383:C389)</f>
        <v>0</v>
      </c>
      <c r="D382" s="186" t="e">
        <f t="shared" si="5"/>
        <v>#DIV/0!</v>
      </c>
    </row>
    <row r="383" spans="1:4" ht="15.75">
      <c r="A383" s="184" t="s">
        <v>1724</v>
      </c>
      <c r="B383" s="185"/>
      <c r="C383" s="185"/>
      <c r="D383" s="186" t="e">
        <f t="shared" si="5"/>
        <v>#DIV/0!</v>
      </c>
    </row>
    <row r="384" spans="1:4" ht="15.75">
      <c r="A384" s="184" t="s">
        <v>1725</v>
      </c>
      <c r="B384" s="185"/>
      <c r="C384" s="185"/>
      <c r="D384" s="186" t="e">
        <f t="shared" si="5"/>
        <v>#DIV/0!</v>
      </c>
    </row>
    <row r="385" spans="1:4" ht="15.75">
      <c r="A385" s="184" t="s">
        <v>1726</v>
      </c>
      <c r="B385" s="185"/>
      <c r="C385" s="185"/>
      <c r="D385" s="186" t="e">
        <f t="shared" si="5"/>
        <v>#DIV/0!</v>
      </c>
    </row>
    <row r="386" spans="1:4" ht="15.75">
      <c r="A386" s="184" t="s">
        <v>1954</v>
      </c>
      <c r="B386" s="185"/>
      <c r="C386" s="185"/>
      <c r="D386" s="186" t="e">
        <f t="shared" si="5"/>
        <v>#DIV/0!</v>
      </c>
    </row>
    <row r="387" spans="1:4" ht="15.75">
      <c r="A387" s="184" t="s">
        <v>1955</v>
      </c>
      <c r="B387" s="185"/>
      <c r="C387" s="185"/>
      <c r="D387" s="186" t="e">
        <f t="shared" si="5"/>
        <v>#DIV/0!</v>
      </c>
    </row>
    <row r="388" spans="1:4" ht="15.75">
      <c r="A388" s="184" t="s">
        <v>1733</v>
      </c>
      <c r="B388" s="185"/>
      <c r="C388" s="185"/>
      <c r="D388" s="186" t="e">
        <f t="shared" si="5"/>
        <v>#DIV/0!</v>
      </c>
    </row>
    <row r="389" spans="1:4" ht="15.75">
      <c r="A389" s="184" t="s">
        <v>1956</v>
      </c>
      <c r="B389" s="185"/>
      <c r="C389" s="185"/>
      <c r="D389" s="186" t="e">
        <f t="shared" si="5"/>
        <v>#DIV/0!</v>
      </c>
    </row>
    <row r="390" spans="1:4" ht="15.75">
      <c r="A390" s="184" t="s">
        <v>1957</v>
      </c>
      <c r="B390" s="185">
        <f>SUM(B391:B395)</f>
        <v>0</v>
      </c>
      <c r="C390" s="185">
        <f>SUM(C391:C395)</f>
        <v>0</v>
      </c>
      <c r="D390" s="186" t="e">
        <f t="shared" si="5"/>
        <v>#DIV/0!</v>
      </c>
    </row>
    <row r="391" spans="1:4" ht="15.75">
      <c r="A391" s="184" t="s">
        <v>1724</v>
      </c>
      <c r="B391" s="185"/>
      <c r="C391" s="185"/>
      <c r="D391" s="186" t="e">
        <f t="shared" ref="D391:D454" si="6">C391/B391</f>
        <v>#DIV/0!</v>
      </c>
    </row>
    <row r="392" spans="1:4" ht="15.75">
      <c r="A392" s="184" t="s">
        <v>1725</v>
      </c>
      <c r="B392" s="185"/>
      <c r="C392" s="185"/>
      <c r="D392" s="186" t="e">
        <f t="shared" si="6"/>
        <v>#DIV/0!</v>
      </c>
    </row>
    <row r="393" spans="1:4" ht="15.75">
      <c r="A393" s="184" t="s">
        <v>1765</v>
      </c>
      <c r="B393" s="185"/>
      <c r="C393" s="185"/>
      <c r="D393" s="186" t="e">
        <f t="shared" si="6"/>
        <v>#DIV/0!</v>
      </c>
    </row>
    <row r="394" spans="1:4" ht="15.75">
      <c r="A394" s="184" t="s">
        <v>1958</v>
      </c>
      <c r="B394" s="185"/>
      <c r="C394" s="185"/>
      <c r="D394" s="186" t="e">
        <f t="shared" si="6"/>
        <v>#DIV/0!</v>
      </c>
    </row>
    <row r="395" spans="1:4" ht="15.75">
      <c r="A395" s="184" t="s">
        <v>1959</v>
      </c>
      <c r="B395" s="185"/>
      <c r="C395" s="185"/>
      <c r="D395" s="186" t="e">
        <f t="shared" si="6"/>
        <v>#DIV/0!</v>
      </c>
    </row>
    <row r="396" spans="1:4" ht="15.75">
      <c r="A396" s="184" t="s">
        <v>1960</v>
      </c>
      <c r="B396" s="185">
        <f>B397</f>
        <v>326</v>
      </c>
      <c r="C396" s="185">
        <f>C397</f>
        <v>350</v>
      </c>
      <c r="D396" s="186">
        <f t="shared" si="6"/>
        <v>1.0736196319018405</v>
      </c>
    </row>
    <row r="397" spans="1:4" ht="15.75">
      <c r="A397" s="184" t="s">
        <v>1961</v>
      </c>
      <c r="B397" s="185">
        <v>326</v>
      </c>
      <c r="C397" s="185">
        <v>350</v>
      </c>
      <c r="D397" s="186">
        <f t="shared" si="6"/>
        <v>1.0736196319018405</v>
      </c>
    </row>
    <row r="398" spans="1:4" ht="15.75">
      <c r="A398" s="184" t="s">
        <v>1962</v>
      </c>
      <c r="B398" s="185">
        <f>B399+B404+B413+B420+B426+B430+B434+B438+B444+B451</f>
        <v>24500</v>
      </c>
      <c r="C398" s="185">
        <f>C399+C404+C413+C420+C426+C430+C434+C438+C444+C451</f>
        <v>25840</v>
      </c>
      <c r="D398" s="186">
        <f t="shared" si="6"/>
        <v>1.0546938775510204</v>
      </c>
    </row>
    <row r="399" spans="1:4" ht="15.75">
      <c r="A399" s="184" t="s">
        <v>1963</v>
      </c>
      <c r="B399" s="185">
        <f>SUM(B400:B403)</f>
        <v>406</v>
      </c>
      <c r="C399" s="185">
        <f>SUM(C400:C403)</f>
        <v>430</v>
      </c>
      <c r="D399" s="186">
        <f t="shared" si="6"/>
        <v>1.0591133004926108</v>
      </c>
    </row>
    <row r="400" spans="1:4" ht="15.75">
      <c r="A400" s="184" t="s">
        <v>1724</v>
      </c>
      <c r="B400" s="185">
        <v>377</v>
      </c>
      <c r="C400" s="185">
        <v>400</v>
      </c>
      <c r="D400" s="186">
        <f t="shared" si="6"/>
        <v>1.0610079575596818</v>
      </c>
    </row>
    <row r="401" spans="1:4" ht="15.75">
      <c r="A401" s="184" t="s">
        <v>1725</v>
      </c>
      <c r="B401" s="185"/>
      <c r="C401" s="185"/>
      <c r="D401" s="186" t="e">
        <f t="shared" si="6"/>
        <v>#DIV/0!</v>
      </c>
    </row>
    <row r="402" spans="1:4" ht="15.75">
      <c r="A402" s="184" t="s">
        <v>1726</v>
      </c>
      <c r="B402" s="185"/>
      <c r="C402" s="185"/>
      <c r="D402" s="186" t="e">
        <f t="shared" si="6"/>
        <v>#DIV/0!</v>
      </c>
    </row>
    <row r="403" spans="1:4" ht="15.75">
      <c r="A403" s="184" t="s">
        <v>1964</v>
      </c>
      <c r="B403" s="185">
        <v>29</v>
      </c>
      <c r="C403" s="185">
        <v>30</v>
      </c>
      <c r="D403" s="186">
        <f t="shared" si="6"/>
        <v>1.0344827586206897</v>
      </c>
    </row>
    <row r="404" spans="1:4" ht="15.75">
      <c r="A404" s="184" t="s">
        <v>1965</v>
      </c>
      <c r="B404" s="185">
        <f>SUM(B405:B412)</f>
        <v>21993</v>
      </c>
      <c r="C404" s="185">
        <f>SUM(C405:C412)</f>
        <v>22920</v>
      </c>
      <c r="D404" s="186">
        <f t="shared" si="6"/>
        <v>1.0421497749283863</v>
      </c>
    </row>
    <row r="405" spans="1:4" ht="15.75">
      <c r="A405" s="184" t="s">
        <v>1966</v>
      </c>
      <c r="B405" s="185">
        <v>392</v>
      </c>
      <c r="C405" s="185">
        <v>400</v>
      </c>
      <c r="D405" s="186">
        <f t="shared" si="6"/>
        <v>1.0204081632653061</v>
      </c>
    </row>
    <row r="406" spans="1:4" ht="15.75">
      <c r="A406" s="184" t="s">
        <v>1967</v>
      </c>
      <c r="B406" s="185">
        <v>5339</v>
      </c>
      <c r="C406" s="185">
        <v>5500</v>
      </c>
      <c r="D406" s="186">
        <f t="shared" si="6"/>
        <v>1.0301554598239371</v>
      </c>
    </row>
    <row r="407" spans="1:4" ht="15.75">
      <c r="A407" s="184" t="s">
        <v>1968</v>
      </c>
      <c r="B407" s="185">
        <v>2908</v>
      </c>
      <c r="C407" s="185">
        <v>3000</v>
      </c>
      <c r="D407" s="186">
        <f t="shared" si="6"/>
        <v>1.0316368638239339</v>
      </c>
    </row>
    <row r="408" spans="1:4" ht="15.75">
      <c r="A408" s="184" t="s">
        <v>1969</v>
      </c>
      <c r="B408" s="185">
        <v>2530</v>
      </c>
      <c r="C408" s="185">
        <v>2700</v>
      </c>
      <c r="D408" s="186">
        <f t="shared" si="6"/>
        <v>1.0671936758893281</v>
      </c>
    </row>
    <row r="409" spans="1:4" ht="15.75">
      <c r="A409" s="184" t="s">
        <v>1970</v>
      </c>
      <c r="B409" s="185">
        <v>15</v>
      </c>
      <c r="C409" s="185">
        <v>20</v>
      </c>
      <c r="D409" s="186">
        <f t="shared" si="6"/>
        <v>1.3333333333333333</v>
      </c>
    </row>
    <row r="410" spans="1:4" ht="15.75">
      <c r="A410" s="184" t="s">
        <v>1971</v>
      </c>
      <c r="B410" s="185"/>
      <c r="C410" s="185"/>
      <c r="D410" s="186" t="e">
        <f t="shared" si="6"/>
        <v>#DIV/0!</v>
      </c>
    </row>
    <row r="411" spans="1:4" ht="15.75">
      <c r="A411" s="184" t="s">
        <v>1972</v>
      </c>
      <c r="B411" s="185"/>
      <c r="C411" s="185"/>
      <c r="D411" s="186" t="e">
        <f t="shared" si="6"/>
        <v>#DIV/0!</v>
      </c>
    </row>
    <row r="412" spans="1:4" ht="15.75">
      <c r="A412" s="184" t="s">
        <v>1973</v>
      </c>
      <c r="B412" s="185">
        <v>10809</v>
      </c>
      <c r="C412" s="185">
        <v>11300</v>
      </c>
      <c r="D412" s="186">
        <f t="shared" si="6"/>
        <v>1.0454251087057083</v>
      </c>
    </row>
    <row r="413" spans="1:4" ht="15.75">
      <c r="A413" s="184" t="s">
        <v>1974</v>
      </c>
      <c r="B413" s="185">
        <f>SUM(B414:B419)</f>
        <v>151</v>
      </c>
      <c r="C413" s="185">
        <f>SUM(C414:C419)</f>
        <v>160</v>
      </c>
      <c r="D413" s="186">
        <f t="shared" si="6"/>
        <v>1.0596026490066226</v>
      </c>
    </row>
    <row r="414" spans="1:4" ht="15.75">
      <c r="A414" s="184" t="s">
        <v>1975</v>
      </c>
      <c r="B414" s="185"/>
      <c r="C414" s="185"/>
      <c r="D414" s="186" t="e">
        <f t="shared" si="6"/>
        <v>#DIV/0!</v>
      </c>
    </row>
    <row r="415" spans="1:4" ht="15.75">
      <c r="A415" s="184" t="s">
        <v>1976</v>
      </c>
      <c r="B415" s="185">
        <v>151</v>
      </c>
      <c r="C415" s="185">
        <v>160</v>
      </c>
      <c r="D415" s="186">
        <f t="shared" si="6"/>
        <v>1.0596026490066226</v>
      </c>
    </row>
    <row r="416" spans="1:4" ht="15.75">
      <c r="A416" s="184" t="s">
        <v>1977</v>
      </c>
      <c r="B416" s="185"/>
      <c r="C416" s="185"/>
      <c r="D416" s="186" t="e">
        <f t="shared" si="6"/>
        <v>#DIV/0!</v>
      </c>
    </row>
    <row r="417" spans="1:4" ht="15.75">
      <c r="A417" s="184" t="s">
        <v>1978</v>
      </c>
      <c r="B417" s="185"/>
      <c r="C417" s="185"/>
      <c r="D417" s="186" t="e">
        <f t="shared" si="6"/>
        <v>#DIV/0!</v>
      </c>
    </row>
    <row r="418" spans="1:4" ht="15.75">
      <c r="A418" s="184" t="s">
        <v>1979</v>
      </c>
      <c r="B418" s="185"/>
      <c r="C418" s="185"/>
      <c r="D418" s="186" t="e">
        <f t="shared" si="6"/>
        <v>#DIV/0!</v>
      </c>
    </row>
    <row r="419" spans="1:4" ht="15.75">
      <c r="A419" s="184" t="s">
        <v>1980</v>
      </c>
      <c r="B419" s="185"/>
      <c r="C419" s="185"/>
      <c r="D419" s="186" t="e">
        <f t="shared" si="6"/>
        <v>#DIV/0!</v>
      </c>
    </row>
    <row r="420" spans="1:4" ht="15.75">
      <c r="A420" s="184" t="s">
        <v>1981</v>
      </c>
      <c r="B420" s="185">
        <f>SUM(B421:B425)</f>
        <v>20</v>
      </c>
      <c r="C420" s="185">
        <f>SUM(C421:C425)</f>
        <v>30</v>
      </c>
      <c r="D420" s="186">
        <f t="shared" si="6"/>
        <v>1.5</v>
      </c>
    </row>
    <row r="421" spans="1:4" ht="15.75">
      <c r="A421" s="184" t="s">
        <v>1982</v>
      </c>
      <c r="B421" s="185"/>
      <c r="C421" s="185"/>
      <c r="D421" s="186" t="e">
        <f t="shared" si="6"/>
        <v>#DIV/0!</v>
      </c>
    </row>
    <row r="422" spans="1:4" ht="15.75">
      <c r="A422" s="184" t="s">
        <v>1983</v>
      </c>
      <c r="B422" s="185"/>
      <c r="C422" s="185"/>
      <c r="D422" s="186" t="e">
        <f t="shared" si="6"/>
        <v>#DIV/0!</v>
      </c>
    </row>
    <row r="423" spans="1:4" ht="15.75">
      <c r="A423" s="184" t="s">
        <v>1984</v>
      </c>
      <c r="B423" s="185">
        <v>20</v>
      </c>
      <c r="C423" s="185">
        <v>30</v>
      </c>
      <c r="D423" s="186">
        <f t="shared" si="6"/>
        <v>1.5</v>
      </c>
    </row>
    <row r="424" spans="1:4" ht="15.75">
      <c r="A424" s="184" t="s">
        <v>1985</v>
      </c>
      <c r="B424" s="185"/>
      <c r="C424" s="185"/>
      <c r="D424" s="186" t="e">
        <f t="shared" si="6"/>
        <v>#DIV/0!</v>
      </c>
    </row>
    <row r="425" spans="1:4" ht="15.75">
      <c r="A425" s="184" t="s">
        <v>1986</v>
      </c>
      <c r="B425" s="185"/>
      <c r="C425" s="185"/>
      <c r="D425" s="186" t="e">
        <f t="shared" si="6"/>
        <v>#DIV/0!</v>
      </c>
    </row>
    <row r="426" spans="1:4" ht="15.75">
      <c r="A426" s="184" t="s">
        <v>1987</v>
      </c>
      <c r="B426" s="185">
        <f>SUM(B427:B429)</f>
        <v>0</v>
      </c>
      <c r="C426" s="185">
        <f>SUM(C427:C429)</f>
        <v>0</v>
      </c>
      <c r="D426" s="186" t="e">
        <f t="shared" si="6"/>
        <v>#DIV/0!</v>
      </c>
    </row>
    <row r="427" spans="1:4" ht="15.75">
      <c r="A427" s="184" t="s">
        <v>1988</v>
      </c>
      <c r="B427" s="185"/>
      <c r="C427" s="185"/>
      <c r="D427" s="186" t="e">
        <f t="shared" si="6"/>
        <v>#DIV/0!</v>
      </c>
    </row>
    <row r="428" spans="1:4" ht="15.75">
      <c r="A428" s="184" t="s">
        <v>1989</v>
      </c>
      <c r="B428" s="185"/>
      <c r="C428" s="185"/>
      <c r="D428" s="186" t="e">
        <f t="shared" si="6"/>
        <v>#DIV/0!</v>
      </c>
    </row>
    <row r="429" spans="1:4" ht="15.75">
      <c r="A429" s="184" t="s">
        <v>1990</v>
      </c>
      <c r="B429" s="185"/>
      <c r="C429" s="185"/>
      <c r="D429" s="186" t="e">
        <f t="shared" si="6"/>
        <v>#DIV/0!</v>
      </c>
    </row>
    <row r="430" spans="1:4" ht="15.75">
      <c r="A430" s="184" t="s">
        <v>1991</v>
      </c>
      <c r="B430" s="185">
        <f>SUM(B431:B433)</f>
        <v>0</v>
      </c>
      <c r="C430" s="185">
        <f>SUM(C431:C433)</f>
        <v>0</v>
      </c>
      <c r="D430" s="186" t="e">
        <f t="shared" si="6"/>
        <v>#DIV/0!</v>
      </c>
    </row>
    <row r="431" spans="1:4" ht="15.75">
      <c r="A431" s="184" t="s">
        <v>1992</v>
      </c>
      <c r="B431" s="185"/>
      <c r="C431" s="185"/>
      <c r="D431" s="186" t="e">
        <f t="shared" si="6"/>
        <v>#DIV/0!</v>
      </c>
    </row>
    <row r="432" spans="1:4" ht="15.75">
      <c r="A432" s="184" t="s">
        <v>1993</v>
      </c>
      <c r="B432" s="185"/>
      <c r="C432" s="185"/>
      <c r="D432" s="186" t="e">
        <f t="shared" si="6"/>
        <v>#DIV/0!</v>
      </c>
    </row>
    <row r="433" spans="1:4" ht="15.75">
      <c r="A433" s="184" t="s">
        <v>1994</v>
      </c>
      <c r="B433" s="185"/>
      <c r="C433" s="185"/>
      <c r="D433" s="186" t="e">
        <f t="shared" si="6"/>
        <v>#DIV/0!</v>
      </c>
    </row>
    <row r="434" spans="1:4" ht="15.75">
      <c r="A434" s="184" t="s">
        <v>1995</v>
      </c>
      <c r="B434" s="185">
        <f>SUM(B435:B437)</f>
        <v>0</v>
      </c>
      <c r="C434" s="185">
        <f>SUM(C435:C437)</f>
        <v>0</v>
      </c>
      <c r="D434" s="186" t="e">
        <f t="shared" si="6"/>
        <v>#DIV/0!</v>
      </c>
    </row>
    <row r="435" spans="1:4" ht="15.75">
      <c r="A435" s="184" t="s">
        <v>1996</v>
      </c>
      <c r="B435" s="185"/>
      <c r="C435" s="185"/>
      <c r="D435" s="186" t="e">
        <f t="shared" si="6"/>
        <v>#DIV/0!</v>
      </c>
    </row>
    <row r="436" spans="1:4" ht="15.75">
      <c r="A436" s="184" t="s">
        <v>1997</v>
      </c>
      <c r="B436" s="185"/>
      <c r="C436" s="185"/>
      <c r="D436" s="186" t="e">
        <f t="shared" si="6"/>
        <v>#DIV/0!</v>
      </c>
    </row>
    <row r="437" spans="1:4" ht="15.75">
      <c r="A437" s="184" t="s">
        <v>1998</v>
      </c>
      <c r="B437" s="185"/>
      <c r="C437" s="185"/>
      <c r="D437" s="186" t="e">
        <f t="shared" si="6"/>
        <v>#DIV/0!</v>
      </c>
    </row>
    <row r="438" spans="1:4" ht="15.75">
      <c r="A438" s="184" t="s">
        <v>1999</v>
      </c>
      <c r="B438" s="185">
        <f>SUM(B439:B443)</f>
        <v>0</v>
      </c>
      <c r="C438" s="185">
        <f>SUM(C439:C443)</f>
        <v>0</v>
      </c>
      <c r="D438" s="186" t="e">
        <f t="shared" si="6"/>
        <v>#DIV/0!</v>
      </c>
    </row>
    <row r="439" spans="1:4" ht="15.75">
      <c r="A439" s="184" t="s">
        <v>2000</v>
      </c>
      <c r="B439" s="185"/>
      <c r="C439" s="185"/>
      <c r="D439" s="186" t="e">
        <f t="shared" si="6"/>
        <v>#DIV/0!</v>
      </c>
    </row>
    <row r="440" spans="1:4" ht="15.75">
      <c r="A440" s="184" t="s">
        <v>2001</v>
      </c>
      <c r="B440" s="185"/>
      <c r="C440" s="185"/>
      <c r="D440" s="186" t="e">
        <f t="shared" si="6"/>
        <v>#DIV/0!</v>
      </c>
    </row>
    <row r="441" spans="1:4" ht="15.75">
      <c r="A441" s="184" t="s">
        <v>2002</v>
      </c>
      <c r="B441" s="185"/>
      <c r="C441" s="185"/>
      <c r="D441" s="186" t="e">
        <f t="shared" si="6"/>
        <v>#DIV/0!</v>
      </c>
    </row>
    <row r="442" spans="1:4" ht="15.75">
      <c r="A442" s="184" t="s">
        <v>2003</v>
      </c>
      <c r="B442" s="185"/>
      <c r="C442" s="185"/>
      <c r="D442" s="186" t="e">
        <f t="shared" si="6"/>
        <v>#DIV/0!</v>
      </c>
    </row>
    <row r="443" spans="1:4" ht="15.75">
      <c r="A443" s="184" t="s">
        <v>2004</v>
      </c>
      <c r="B443" s="185"/>
      <c r="C443" s="185"/>
      <c r="D443" s="186" t="e">
        <f t="shared" si="6"/>
        <v>#DIV/0!</v>
      </c>
    </row>
    <row r="444" spans="1:4" ht="15.75">
      <c r="A444" s="184" t="s">
        <v>2005</v>
      </c>
      <c r="B444" s="185">
        <f>SUM(B445:B450)</f>
        <v>1102</v>
      </c>
      <c r="C444" s="185">
        <f>SUM(C445:C450)</f>
        <v>1300</v>
      </c>
      <c r="D444" s="186">
        <f t="shared" si="6"/>
        <v>1.1796733212341197</v>
      </c>
    </row>
    <row r="445" spans="1:4" ht="15.75">
      <c r="A445" s="184" t="s">
        <v>2006</v>
      </c>
      <c r="B445" s="185"/>
      <c r="C445" s="185"/>
      <c r="D445" s="186" t="e">
        <f t="shared" si="6"/>
        <v>#DIV/0!</v>
      </c>
    </row>
    <row r="446" spans="1:4" ht="15.75">
      <c r="A446" s="184" t="s">
        <v>2007</v>
      </c>
      <c r="B446" s="185"/>
      <c r="C446" s="185"/>
      <c r="D446" s="186" t="e">
        <f t="shared" si="6"/>
        <v>#DIV/0!</v>
      </c>
    </row>
    <row r="447" spans="1:4" ht="15.75">
      <c r="A447" s="184" t="s">
        <v>2008</v>
      </c>
      <c r="B447" s="185"/>
      <c r="C447" s="185"/>
      <c r="D447" s="186" t="e">
        <f t="shared" si="6"/>
        <v>#DIV/0!</v>
      </c>
    </row>
    <row r="448" spans="1:4" ht="15.75">
      <c r="A448" s="184" t="s">
        <v>2009</v>
      </c>
      <c r="B448" s="185"/>
      <c r="C448" s="185"/>
      <c r="D448" s="186" t="e">
        <f t="shared" si="6"/>
        <v>#DIV/0!</v>
      </c>
    </row>
    <row r="449" spans="1:4" ht="15.75">
      <c r="A449" s="184" t="s">
        <v>2010</v>
      </c>
      <c r="B449" s="185"/>
      <c r="C449" s="185"/>
      <c r="D449" s="186" t="e">
        <f t="shared" si="6"/>
        <v>#DIV/0!</v>
      </c>
    </row>
    <row r="450" spans="1:4" ht="15.75">
      <c r="A450" s="184" t="s">
        <v>2011</v>
      </c>
      <c r="B450" s="185">
        <v>1102</v>
      </c>
      <c r="C450" s="185">
        <v>1300</v>
      </c>
      <c r="D450" s="186">
        <f t="shared" si="6"/>
        <v>1.1796733212341197</v>
      </c>
    </row>
    <row r="451" spans="1:4" ht="15.75">
      <c r="A451" s="184" t="s">
        <v>2012</v>
      </c>
      <c r="B451" s="185">
        <v>828</v>
      </c>
      <c r="C451" s="185">
        <v>1000</v>
      </c>
      <c r="D451" s="186">
        <f t="shared" si="6"/>
        <v>1.2077294685990339</v>
      </c>
    </row>
    <row r="452" spans="1:4" ht="15.75">
      <c r="A452" s="184" t="s">
        <v>2013</v>
      </c>
      <c r="B452" s="185">
        <v>828</v>
      </c>
      <c r="C452" s="185">
        <v>1000</v>
      </c>
      <c r="D452" s="186">
        <f t="shared" si="6"/>
        <v>1.2077294685990339</v>
      </c>
    </row>
    <row r="453" spans="1:4" ht="15.75">
      <c r="A453" s="184" t="s">
        <v>2014</v>
      </c>
      <c r="B453" s="185">
        <f>B454+B459+B468+B474+B480+B485+B490+B497+B501+B504</f>
        <v>1194</v>
      </c>
      <c r="C453" s="185">
        <f>C454+C459+C468+C474+C480+C485+C490+C497+C501+C504</f>
        <v>1786</v>
      </c>
      <c r="D453" s="186">
        <f t="shared" si="6"/>
        <v>1.4958123953098827</v>
      </c>
    </row>
    <row r="454" spans="1:4" ht="15.75">
      <c r="A454" s="184" t="s">
        <v>2015</v>
      </c>
      <c r="B454" s="185">
        <f>SUM(B455:B458)</f>
        <v>111</v>
      </c>
      <c r="C454" s="185">
        <f>SUM(C455:C458)</f>
        <v>165</v>
      </c>
      <c r="D454" s="186">
        <f t="shared" si="6"/>
        <v>1.4864864864864864</v>
      </c>
    </row>
    <row r="455" spans="1:4" ht="15.75">
      <c r="A455" s="184" t="s">
        <v>1724</v>
      </c>
      <c r="B455" s="185">
        <v>71</v>
      </c>
      <c r="C455" s="185">
        <v>105</v>
      </c>
      <c r="D455" s="186">
        <f t="shared" ref="D455:D518" si="7">C455/B455</f>
        <v>1.4788732394366197</v>
      </c>
    </row>
    <row r="456" spans="1:4" ht="15.75">
      <c r="A456" s="184" t="s">
        <v>1725</v>
      </c>
      <c r="B456" s="185">
        <v>21</v>
      </c>
      <c r="C456" s="185">
        <v>30</v>
      </c>
      <c r="D456" s="186">
        <f t="shared" si="7"/>
        <v>1.4285714285714286</v>
      </c>
    </row>
    <row r="457" spans="1:4" ht="15.75">
      <c r="A457" s="184" t="s">
        <v>1726</v>
      </c>
      <c r="B457" s="185"/>
      <c r="C457" s="185"/>
      <c r="D457" s="186" t="e">
        <f t="shared" si="7"/>
        <v>#DIV/0!</v>
      </c>
    </row>
    <row r="458" spans="1:4" ht="15.75">
      <c r="A458" s="184" t="s">
        <v>2016</v>
      </c>
      <c r="B458" s="185">
        <v>19</v>
      </c>
      <c r="C458" s="185">
        <v>30</v>
      </c>
      <c r="D458" s="186">
        <f t="shared" si="7"/>
        <v>1.5789473684210527</v>
      </c>
    </row>
    <row r="459" spans="1:4" ht="15.75">
      <c r="A459" s="184" t="s">
        <v>2017</v>
      </c>
      <c r="B459" s="185">
        <f>SUM(B460:B467)</f>
        <v>5</v>
      </c>
      <c r="C459" s="185">
        <f>SUM(C460:C467)</f>
        <v>8</v>
      </c>
      <c r="D459" s="186">
        <f t="shared" si="7"/>
        <v>1.6</v>
      </c>
    </row>
    <row r="460" spans="1:4" ht="15.75">
      <c r="A460" s="184" t="s">
        <v>2018</v>
      </c>
      <c r="B460" s="185"/>
      <c r="C460" s="185"/>
      <c r="D460" s="186" t="e">
        <f t="shared" si="7"/>
        <v>#DIV/0!</v>
      </c>
    </row>
    <row r="461" spans="1:4" ht="15.75">
      <c r="A461" s="184" t="s">
        <v>2019</v>
      </c>
      <c r="B461" s="185"/>
      <c r="C461" s="185"/>
      <c r="D461" s="186" t="e">
        <f t="shared" si="7"/>
        <v>#DIV/0!</v>
      </c>
    </row>
    <row r="462" spans="1:4" ht="15.75">
      <c r="A462" s="184" t="s">
        <v>2020</v>
      </c>
      <c r="B462" s="185">
        <v>5</v>
      </c>
      <c r="C462" s="185">
        <v>8</v>
      </c>
      <c r="D462" s="186">
        <f t="shared" si="7"/>
        <v>1.6</v>
      </c>
    </row>
    <row r="463" spans="1:4" ht="15.75">
      <c r="A463" s="184" t="s">
        <v>2021</v>
      </c>
      <c r="B463" s="185"/>
      <c r="C463" s="185"/>
      <c r="D463" s="186" t="e">
        <f t="shared" si="7"/>
        <v>#DIV/0!</v>
      </c>
    </row>
    <row r="464" spans="1:4" ht="15.75">
      <c r="A464" s="184" t="s">
        <v>2022</v>
      </c>
      <c r="B464" s="185"/>
      <c r="C464" s="185"/>
      <c r="D464" s="186" t="e">
        <f t="shared" si="7"/>
        <v>#DIV/0!</v>
      </c>
    </row>
    <row r="465" spans="1:4" ht="15.75">
      <c r="A465" s="184" t="s">
        <v>2023</v>
      </c>
      <c r="B465" s="185"/>
      <c r="C465" s="185"/>
      <c r="D465" s="186" t="e">
        <f t="shared" si="7"/>
        <v>#DIV/0!</v>
      </c>
    </row>
    <row r="466" spans="1:4" ht="15.75">
      <c r="A466" s="184" t="s">
        <v>2024</v>
      </c>
      <c r="B466" s="185"/>
      <c r="C466" s="185"/>
      <c r="D466" s="186" t="e">
        <f t="shared" si="7"/>
        <v>#DIV/0!</v>
      </c>
    </row>
    <row r="467" spans="1:4" ht="15.75">
      <c r="A467" s="184" t="s">
        <v>2025</v>
      </c>
      <c r="B467" s="185"/>
      <c r="C467" s="185"/>
      <c r="D467" s="186" t="e">
        <f t="shared" si="7"/>
        <v>#DIV/0!</v>
      </c>
    </row>
    <row r="468" spans="1:4" ht="15.75">
      <c r="A468" s="184" t="s">
        <v>2026</v>
      </c>
      <c r="B468" s="185">
        <f>SUM(B469:B473)</f>
        <v>0</v>
      </c>
      <c r="C468" s="185">
        <f>SUM(C469:C473)</f>
        <v>0</v>
      </c>
      <c r="D468" s="186" t="e">
        <f t="shared" si="7"/>
        <v>#DIV/0!</v>
      </c>
    </row>
    <row r="469" spans="1:4" ht="15.75">
      <c r="A469" s="184" t="s">
        <v>2018</v>
      </c>
      <c r="B469" s="185"/>
      <c r="C469" s="185"/>
      <c r="D469" s="186" t="e">
        <f t="shared" si="7"/>
        <v>#DIV/0!</v>
      </c>
    </row>
    <row r="470" spans="1:4" ht="15.75">
      <c r="A470" s="184" t="s">
        <v>2027</v>
      </c>
      <c r="B470" s="185"/>
      <c r="C470" s="185"/>
      <c r="D470" s="186" t="e">
        <f t="shared" si="7"/>
        <v>#DIV/0!</v>
      </c>
    </row>
    <row r="471" spans="1:4" ht="15.75">
      <c r="A471" s="184" t="s">
        <v>2028</v>
      </c>
      <c r="B471" s="185"/>
      <c r="C471" s="185"/>
      <c r="D471" s="186" t="e">
        <f t="shared" si="7"/>
        <v>#DIV/0!</v>
      </c>
    </row>
    <row r="472" spans="1:4" ht="15.75">
      <c r="A472" s="184" t="s">
        <v>2029</v>
      </c>
      <c r="B472" s="185"/>
      <c r="C472" s="185"/>
      <c r="D472" s="186" t="e">
        <f t="shared" si="7"/>
        <v>#DIV/0!</v>
      </c>
    </row>
    <row r="473" spans="1:4" ht="15.75">
      <c r="A473" s="184" t="s">
        <v>2030</v>
      </c>
      <c r="B473" s="185"/>
      <c r="C473" s="185"/>
      <c r="D473" s="186" t="e">
        <f t="shared" si="7"/>
        <v>#DIV/0!</v>
      </c>
    </row>
    <row r="474" spans="1:4" ht="15.75">
      <c r="A474" s="184" t="s">
        <v>2031</v>
      </c>
      <c r="B474" s="185">
        <f>SUM(B475:B479)</f>
        <v>209</v>
      </c>
      <c r="C474" s="185">
        <f>SUM(C475:C479)</f>
        <v>316</v>
      </c>
      <c r="D474" s="186">
        <f t="shared" si="7"/>
        <v>1.5119617224880382</v>
      </c>
    </row>
    <row r="475" spans="1:4" ht="15.75">
      <c r="A475" s="184" t="s">
        <v>2018</v>
      </c>
      <c r="B475" s="185"/>
      <c r="C475" s="185"/>
      <c r="D475" s="186" t="e">
        <f t="shared" si="7"/>
        <v>#DIV/0!</v>
      </c>
    </row>
    <row r="476" spans="1:4" ht="15.75">
      <c r="A476" s="184" t="s">
        <v>2032</v>
      </c>
      <c r="B476" s="185">
        <v>17</v>
      </c>
      <c r="C476" s="185">
        <v>26</v>
      </c>
      <c r="D476" s="186">
        <f t="shared" si="7"/>
        <v>1.5294117647058822</v>
      </c>
    </row>
    <row r="477" spans="1:4" ht="15.75">
      <c r="A477" s="184" t="s">
        <v>2033</v>
      </c>
      <c r="B477" s="185">
        <v>180</v>
      </c>
      <c r="C477" s="185">
        <v>270</v>
      </c>
      <c r="D477" s="186">
        <f t="shared" si="7"/>
        <v>1.5</v>
      </c>
    </row>
    <row r="478" spans="1:4" ht="15.75">
      <c r="A478" s="184" t="s">
        <v>2034</v>
      </c>
      <c r="B478" s="185">
        <v>12</v>
      </c>
      <c r="C478" s="185">
        <v>20</v>
      </c>
      <c r="D478" s="186">
        <f t="shared" si="7"/>
        <v>1.6666666666666667</v>
      </c>
    </row>
    <row r="479" spans="1:4" ht="15.75">
      <c r="A479" s="184" t="s">
        <v>2035</v>
      </c>
      <c r="B479" s="185"/>
      <c r="C479" s="185"/>
      <c r="D479" s="186" t="e">
        <f t="shared" si="7"/>
        <v>#DIV/0!</v>
      </c>
    </row>
    <row r="480" spans="1:4" ht="15.75">
      <c r="A480" s="184" t="s">
        <v>2036</v>
      </c>
      <c r="B480" s="185">
        <f>SUM(B481:B484)</f>
        <v>10</v>
      </c>
      <c r="C480" s="185">
        <f>SUM(C481:C484)</f>
        <v>15</v>
      </c>
      <c r="D480" s="186">
        <f t="shared" si="7"/>
        <v>1.5</v>
      </c>
    </row>
    <row r="481" spans="1:4" ht="15.75">
      <c r="A481" s="184" t="s">
        <v>2018</v>
      </c>
      <c r="B481" s="185"/>
      <c r="C481" s="185"/>
      <c r="D481" s="186" t="e">
        <f t="shared" si="7"/>
        <v>#DIV/0!</v>
      </c>
    </row>
    <row r="482" spans="1:4" ht="15.75">
      <c r="A482" s="184" t="s">
        <v>2037</v>
      </c>
      <c r="B482" s="185"/>
      <c r="C482" s="185"/>
      <c r="D482" s="186" t="e">
        <f t="shared" si="7"/>
        <v>#DIV/0!</v>
      </c>
    </row>
    <row r="483" spans="1:4" ht="15.75">
      <c r="A483" s="184" t="s">
        <v>2038</v>
      </c>
      <c r="B483" s="185"/>
      <c r="C483" s="185"/>
      <c r="D483" s="186" t="e">
        <f t="shared" si="7"/>
        <v>#DIV/0!</v>
      </c>
    </row>
    <row r="484" spans="1:4" ht="15.75">
      <c r="A484" s="184" t="s">
        <v>2039</v>
      </c>
      <c r="B484" s="185">
        <v>10</v>
      </c>
      <c r="C484" s="185">
        <v>15</v>
      </c>
      <c r="D484" s="186">
        <f t="shared" si="7"/>
        <v>1.5</v>
      </c>
    </row>
    <row r="485" spans="1:4" ht="15.75">
      <c r="A485" s="184" t="s">
        <v>2040</v>
      </c>
      <c r="B485" s="185">
        <f>SUM(B486:B489)</f>
        <v>0</v>
      </c>
      <c r="C485" s="185">
        <f>SUM(C486:C489)</f>
        <v>0</v>
      </c>
      <c r="D485" s="186" t="e">
        <f t="shared" si="7"/>
        <v>#DIV/0!</v>
      </c>
    </row>
    <row r="486" spans="1:4" ht="15.75">
      <c r="A486" s="184" t="s">
        <v>2041</v>
      </c>
      <c r="B486" s="185"/>
      <c r="C486" s="185"/>
      <c r="D486" s="186" t="e">
        <f t="shared" si="7"/>
        <v>#DIV/0!</v>
      </c>
    </row>
    <row r="487" spans="1:4" ht="15.75">
      <c r="A487" s="184" t="s">
        <v>2042</v>
      </c>
      <c r="B487" s="185"/>
      <c r="C487" s="185"/>
      <c r="D487" s="186" t="e">
        <f t="shared" si="7"/>
        <v>#DIV/0!</v>
      </c>
    </row>
    <row r="488" spans="1:4" ht="15.75">
      <c r="A488" s="184" t="s">
        <v>2043</v>
      </c>
      <c r="B488" s="185"/>
      <c r="C488" s="185"/>
      <c r="D488" s="186" t="e">
        <f t="shared" si="7"/>
        <v>#DIV/0!</v>
      </c>
    </row>
    <row r="489" spans="1:4" ht="15.75">
      <c r="A489" s="184" t="s">
        <v>2044</v>
      </c>
      <c r="B489" s="185"/>
      <c r="C489" s="185"/>
      <c r="D489" s="186" t="e">
        <f t="shared" si="7"/>
        <v>#DIV/0!</v>
      </c>
    </row>
    <row r="490" spans="1:4" ht="15.75">
      <c r="A490" s="184" t="s">
        <v>2045</v>
      </c>
      <c r="B490" s="185">
        <f>SUM(B491:B496)</f>
        <v>73</v>
      </c>
      <c r="C490" s="185">
        <f>SUM(C491:C496)</f>
        <v>102</v>
      </c>
      <c r="D490" s="186">
        <f t="shared" si="7"/>
        <v>1.3972602739726028</v>
      </c>
    </row>
    <row r="491" spans="1:4" ht="15.75">
      <c r="A491" s="184" t="s">
        <v>2018</v>
      </c>
      <c r="B491" s="185">
        <v>72</v>
      </c>
      <c r="C491" s="185">
        <v>100</v>
      </c>
      <c r="D491" s="186">
        <f t="shared" si="7"/>
        <v>1.3888888888888888</v>
      </c>
    </row>
    <row r="492" spans="1:4" ht="15.75">
      <c r="A492" s="184" t="s">
        <v>2046</v>
      </c>
      <c r="B492" s="185"/>
      <c r="C492" s="185"/>
      <c r="D492" s="186" t="e">
        <f t="shared" si="7"/>
        <v>#DIV/0!</v>
      </c>
    </row>
    <row r="493" spans="1:4" ht="15.75">
      <c r="A493" s="184" t="s">
        <v>2047</v>
      </c>
      <c r="B493" s="185"/>
      <c r="C493" s="185"/>
      <c r="D493" s="186" t="e">
        <f t="shared" si="7"/>
        <v>#DIV/0!</v>
      </c>
    </row>
    <row r="494" spans="1:4" ht="15.75">
      <c r="A494" s="184" t="s">
        <v>2048</v>
      </c>
      <c r="B494" s="185"/>
      <c r="C494" s="185"/>
      <c r="D494" s="186" t="e">
        <f t="shared" si="7"/>
        <v>#DIV/0!</v>
      </c>
    </row>
    <row r="495" spans="1:4" ht="15.75">
      <c r="A495" s="184" t="s">
        <v>2049</v>
      </c>
      <c r="B495" s="185"/>
      <c r="C495" s="185"/>
      <c r="D495" s="186" t="e">
        <f t="shared" si="7"/>
        <v>#DIV/0!</v>
      </c>
    </row>
    <row r="496" spans="1:4" ht="15.75">
      <c r="A496" s="184" t="s">
        <v>2050</v>
      </c>
      <c r="B496" s="185">
        <v>1</v>
      </c>
      <c r="C496" s="185">
        <v>2</v>
      </c>
      <c r="D496" s="186">
        <f t="shared" si="7"/>
        <v>2</v>
      </c>
    </row>
    <row r="497" spans="1:4" ht="15.75">
      <c r="A497" s="184" t="s">
        <v>2051</v>
      </c>
      <c r="B497" s="185">
        <f>SUM(B498:B500)</f>
        <v>0</v>
      </c>
      <c r="C497" s="185">
        <f>SUM(C498:C500)</f>
        <v>0</v>
      </c>
      <c r="D497" s="186" t="e">
        <f t="shared" si="7"/>
        <v>#DIV/0!</v>
      </c>
    </row>
    <row r="498" spans="1:4" ht="15.75">
      <c r="A498" s="184" t="s">
        <v>2052</v>
      </c>
      <c r="B498" s="185"/>
      <c r="C498" s="185"/>
      <c r="D498" s="186" t="e">
        <f t="shared" si="7"/>
        <v>#DIV/0!</v>
      </c>
    </row>
    <row r="499" spans="1:4" ht="15.75">
      <c r="A499" s="184" t="s">
        <v>2053</v>
      </c>
      <c r="B499" s="185"/>
      <c r="C499" s="185"/>
      <c r="D499" s="186" t="e">
        <f t="shared" si="7"/>
        <v>#DIV/0!</v>
      </c>
    </row>
    <row r="500" spans="1:4" ht="15.75">
      <c r="A500" s="184" t="s">
        <v>2054</v>
      </c>
      <c r="B500" s="185"/>
      <c r="C500" s="185"/>
      <c r="D500" s="186" t="e">
        <f t="shared" si="7"/>
        <v>#DIV/0!</v>
      </c>
    </row>
    <row r="501" spans="1:4" ht="15.75">
      <c r="A501" s="184" t="s">
        <v>2055</v>
      </c>
      <c r="B501" s="185">
        <f>SUM(B502:B503)</f>
        <v>0</v>
      </c>
      <c r="C501" s="185">
        <f>SUM(C502:C503)</f>
        <v>0</v>
      </c>
      <c r="D501" s="186" t="e">
        <f t="shared" si="7"/>
        <v>#DIV/0!</v>
      </c>
    </row>
    <row r="502" spans="1:4" ht="15.75">
      <c r="A502" s="184" t="s">
        <v>2056</v>
      </c>
      <c r="B502" s="185"/>
      <c r="C502" s="185"/>
      <c r="D502" s="186" t="e">
        <f t="shared" si="7"/>
        <v>#DIV/0!</v>
      </c>
    </row>
    <row r="503" spans="1:4" ht="15.75">
      <c r="A503" s="184" t="s">
        <v>2057</v>
      </c>
      <c r="B503" s="185"/>
      <c r="C503" s="185"/>
      <c r="D503" s="186" t="e">
        <f t="shared" si="7"/>
        <v>#DIV/0!</v>
      </c>
    </row>
    <row r="504" spans="1:4" ht="15.75">
      <c r="A504" s="184" t="s">
        <v>2058</v>
      </c>
      <c r="B504" s="185">
        <f>SUM(B505:B508)</f>
        <v>786</v>
      </c>
      <c r="C504" s="185">
        <f>SUM(C505:C508)</f>
        <v>1180</v>
      </c>
      <c r="D504" s="186">
        <f t="shared" si="7"/>
        <v>1.5012722646310432</v>
      </c>
    </row>
    <row r="505" spans="1:4" ht="15.75">
      <c r="A505" s="184" t="s">
        <v>2059</v>
      </c>
      <c r="B505" s="185"/>
      <c r="C505" s="185"/>
      <c r="D505" s="186" t="e">
        <f t="shared" si="7"/>
        <v>#DIV/0!</v>
      </c>
    </row>
    <row r="506" spans="1:4" ht="15.75">
      <c r="A506" s="184" t="s">
        <v>2060</v>
      </c>
      <c r="B506" s="185"/>
      <c r="C506" s="185"/>
      <c r="D506" s="186" t="e">
        <f t="shared" si="7"/>
        <v>#DIV/0!</v>
      </c>
    </row>
    <row r="507" spans="1:4" ht="15.75">
      <c r="A507" s="184" t="s">
        <v>2061</v>
      </c>
      <c r="B507" s="185"/>
      <c r="C507" s="185"/>
      <c r="D507" s="186" t="e">
        <f t="shared" si="7"/>
        <v>#DIV/0!</v>
      </c>
    </row>
    <row r="508" spans="1:4" ht="15.75">
      <c r="A508" s="184" t="s">
        <v>2062</v>
      </c>
      <c r="B508" s="185">
        <v>786</v>
      </c>
      <c r="C508" s="185">
        <v>1180</v>
      </c>
      <c r="D508" s="186">
        <f t="shared" si="7"/>
        <v>1.5012722646310432</v>
      </c>
    </row>
    <row r="509" spans="1:4" ht="15.75">
      <c r="A509" s="184" t="s">
        <v>2063</v>
      </c>
      <c r="B509" s="185">
        <f>B510+B526+B534+B545+B554+B561</f>
        <v>1484</v>
      </c>
      <c r="C509" s="185">
        <f>C510+C526+C534+C545+C554+C561</f>
        <v>1563</v>
      </c>
      <c r="D509" s="186">
        <f t="shared" si="7"/>
        <v>1.0532345013477089</v>
      </c>
    </row>
    <row r="510" spans="1:4" ht="15.75">
      <c r="A510" s="184" t="s">
        <v>2064</v>
      </c>
      <c r="B510" s="185">
        <f>SUM(B511:B525)</f>
        <v>872</v>
      </c>
      <c r="C510" s="185">
        <f>SUM(C511:C525)</f>
        <v>911</v>
      </c>
      <c r="D510" s="186">
        <f t="shared" si="7"/>
        <v>1.0447247706422018</v>
      </c>
    </row>
    <row r="511" spans="1:4" ht="15.75">
      <c r="A511" s="184" t="s">
        <v>1724</v>
      </c>
      <c r="B511" s="185">
        <v>237</v>
      </c>
      <c r="C511" s="185">
        <v>250</v>
      </c>
      <c r="D511" s="186">
        <f t="shared" si="7"/>
        <v>1.0548523206751055</v>
      </c>
    </row>
    <row r="512" spans="1:4" ht="15.75">
      <c r="A512" s="184" t="s">
        <v>1725</v>
      </c>
      <c r="B512" s="185">
        <v>9</v>
      </c>
      <c r="C512" s="185">
        <v>10</v>
      </c>
      <c r="D512" s="186">
        <f t="shared" si="7"/>
        <v>1.1111111111111112</v>
      </c>
    </row>
    <row r="513" spans="1:4" ht="15.75">
      <c r="A513" s="184" t="s">
        <v>1726</v>
      </c>
      <c r="B513" s="185"/>
      <c r="C513" s="185"/>
      <c r="D513" s="186" t="e">
        <f t="shared" si="7"/>
        <v>#DIV/0!</v>
      </c>
    </row>
    <row r="514" spans="1:4" ht="15.75">
      <c r="A514" s="184" t="s">
        <v>2065</v>
      </c>
      <c r="B514" s="185"/>
      <c r="C514" s="185"/>
      <c r="D514" s="186" t="e">
        <f t="shared" si="7"/>
        <v>#DIV/0!</v>
      </c>
    </row>
    <row r="515" spans="1:4" ht="15.75">
      <c r="A515" s="184" t="s">
        <v>2066</v>
      </c>
      <c r="B515" s="185"/>
      <c r="C515" s="185"/>
      <c r="D515" s="186" t="e">
        <f t="shared" si="7"/>
        <v>#DIV/0!</v>
      </c>
    </row>
    <row r="516" spans="1:4" ht="15.75">
      <c r="A516" s="184" t="s">
        <v>2067</v>
      </c>
      <c r="B516" s="185"/>
      <c r="C516" s="185"/>
      <c r="D516" s="186" t="e">
        <f t="shared" si="7"/>
        <v>#DIV/0!</v>
      </c>
    </row>
    <row r="517" spans="1:4" ht="15.75">
      <c r="A517" s="184" t="s">
        <v>2068</v>
      </c>
      <c r="B517" s="185"/>
      <c r="C517" s="185"/>
      <c r="D517" s="186" t="e">
        <f t="shared" si="7"/>
        <v>#DIV/0!</v>
      </c>
    </row>
    <row r="518" spans="1:4" ht="15.75">
      <c r="A518" s="184" t="s">
        <v>2069</v>
      </c>
      <c r="B518" s="185"/>
      <c r="C518" s="185"/>
      <c r="D518" s="186" t="e">
        <f t="shared" si="7"/>
        <v>#DIV/0!</v>
      </c>
    </row>
    <row r="519" spans="1:4" ht="15.75">
      <c r="A519" s="184" t="s">
        <v>2070</v>
      </c>
      <c r="B519" s="185">
        <v>1</v>
      </c>
      <c r="C519" s="185">
        <v>1</v>
      </c>
      <c r="D519" s="186">
        <f t="shared" ref="D519:D582" si="8">C519/B519</f>
        <v>1</v>
      </c>
    </row>
    <row r="520" spans="1:4" ht="15.75">
      <c r="A520" s="184" t="s">
        <v>2071</v>
      </c>
      <c r="B520" s="185"/>
      <c r="C520" s="185"/>
      <c r="D520" s="186" t="e">
        <f t="shared" si="8"/>
        <v>#DIV/0!</v>
      </c>
    </row>
    <row r="521" spans="1:4" ht="15.75">
      <c r="A521" s="184" t="s">
        <v>2072</v>
      </c>
      <c r="B521" s="185"/>
      <c r="C521" s="185"/>
      <c r="D521" s="186" t="e">
        <f t="shared" si="8"/>
        <v>#DIV/0!</v>
      </c>
    </row>
    <row r="522" spans="1:4" ht="15.75">
      <c r="A522" s="184" t="s">
        <v>2073</v>
      </c>
      <c r="B522" s="185">
        <v>16</v>
      </c>
      <c r="C522" s="185">
        <v>20</v>
      </c>
      <c r="D522" s="186">
        <f t="shared" si="8"/>
        <v>1.25</v>
      </c>
    </row>
    <row r="523" spans="1:4" ht="15.75">
      <c r="A523" s="184" t="s">
        <v>2074</v>
      </c>
      <c r="B523" s="185"/>
      <c r="C523" s="185"/>
      <c r="D523" s="186" t="e">
        <f t="shared" si="8"/>
        <v>#DIV/0!</v>
      </c>
    </row>
    <row r="524" spans="1:4" ht="15.75">
      <c r="A524" s="184" t="s">
        <v>2075</v>
      </c>
      <c r="B524" s="185"/>
      <c r="C524" s="185"/>
      <c r="D524" s="186" t="e">
        <f t="shared" si="8"/>
        <v>#DIV/0!</v>
      </c>
    </row>
    <row r="525" spans="1:4" ht="15.75">
      <c r="A525" s="184" t="s">
        <v>2076</v>
      </c>
      <c r="B525" s="185">
        <v>609</v>
      </c>
      <c r="C525" s="185">
        <v>630</v>
      </c>
      <c r="D525" s="186">
        <f t="shared" si="8"/>
        <v>1.0344827586206897</v>
      </c>
    </row>
    <row r="526" spans="1:4" ht="15.75">
      <c r="A526" s="184" t="s">
        <v>2077</v>
      </c>
      <c r="B526" s="185">
        <f>SUM(B527:B533)</f>
        <v>37</v>
      </c>
      <c r="C526" s="185">
        <f>SUM(C527:C533)</f>
        <v>37</v>
      </c>
      <c r="D526" s="186">
        <f t="shared" si="8"/>
        <v>1</v>
      </c>
    </row>
    <row r="527" spans="1:4" ht="15.75">
      <c r="A527" s="184" t="s">
        <v>1724</v>
      </c>
      <c r="B527" s="185">
        <v>7</v>
      </c>
      <c r="C527" s="185">
        <v>7</v>
      </c>
      <c r="D527" s="186">
        <f t="shared" si="8"/>
        <v>1</v>
      </c>
    </row>
    <row r="528" spans="1:4" ht="15.75">
      <c r="A528" s="184" t="s">
        <v>1725</v>
      </c>
      <c r="B528" s="185"/>
      <c r="C528" s="185"/>
      <c r="D528" s="186" t="e">
        <f t="shared" si="8"/>
        <v>#DIV/0!</v>
      </c>
    </row>
    <row r="529" spans="1:4" ht="15.75">
      <c r="A529" s="184" t="s">
        <v>1726</v>
      </c>
      <c r="B529" s="185"/>
      <c r="C529" s="185"/>
      <c r="D529" s="186" t="e">
        <f t="shared" si="8"/>
        <v>#DIV/0!</v>
      </c>
    </row>
    <row r="530" spans="1:4" ht="15.75">
      <c r="A530" s="184" t="s">
        <v>2078</v>
      </c>
      <c r="B530" s="185"/>
      <c r="C530" s="185"/>
      <c r="D530" s="186" t="e">
        <f t="shared" si="8"/>
        <v>#DIV/0!</v>
      </c>
    </row>
    <row r="531" spans="1:4" ht="15.75">
      <c r="A531" s="184" t="s">
        <v>2079</v>
      </c>
      <c r="B531" s="185"/>
      <c r="C531" s="185"/>
      <c r="D531" s="186" t="e">
        <f t="shared" si="8"/>
        <v>#DIV/0!</v>
      </c>
    </row>
    <row r="532" spans="1:4" ht="15.75">
      <c r="A532" s="184" t="s">
        <v>2080</v>
      </c>
      <c r="B532" s="185"/>
      <c r="C532" s="185"/>
      <c r="D532" s="186" t="e">
        <f t="shared" si="8"/>
        <v>#DIV/0!</v>
      </c>
    </row>
    <row r="533" spans="1:4" ht="15.75">
      <c r="A533" s="184" t="s">
        <v>2081</v>
      </c>
      <c r="B533" s="185">
        <v>30</v>
      </c>
      <c r="C533" s="185">
        <v>30</v>
      </c>
      <c r="D533" s="186">
        <f t="shared" si="8"/>
        <v>1</v>
      </c>
    </row>
    <row r="534" spans="1:4" ht="15.75">
      <c r="A534" s="184" t="s">
        <v>2082</v>
      </c>
      <c r="B534" s="185">
        <f>SUM(B535:B544)</f>
        <v>10</v>
      </c>
      <c r="C534" s="185">
        <f>SUM(C535:C544)</f>
        <v>15</v>
      </c>
      <c r="D534" s="186">
        <f t="shared" si="8"/>
        <v>1.5</v>
      </c>
    </row>
    <row r="535" spans="1:4" ht="15.75">
      <c r="A535" s="184" t="s">
        <v>1724</v>
      </c>
      <c r="B535" s="185"/>
      <c r="C535" s="185"/>
      <c r="D535" s="186" t="e">
        <f t="shared" si="8"/>
        <v>#DIV/0!</v>
      </c>
    </row>
    <row r="536" spans="1:4" ht="15.75">
      <c r="A536" s="184" t="s">
        <v>1725</v>
      </c>
      <c r="B536" s="185"/>
      <c r="C536" s="185"/>
      <c r="D536" s="186" t="e">
        <f t="shared" si="8"/>
        <v>#DIV/0!</v>
      </c>
    </row>
    <row r="537" spans="1:4" ht="15.75">
      <c r="A537" s="184" t="s">
        <v>1726</v>
      </c>
      <c r="B537" s="185"/>
      <c r="C537" s="185"/>
      <c r="D537" s="186" t="e">
        <f t="shared" si="8"/>
        <v>#DIV/0!</v>
      </c>
    </row>
    <row r="538" spans="1:4" ht="15.75">
      <c r="A538" s="184" t="s">
        <v>2083</v>
      </c>
      <c r="B538" s="185"/>
      <c r="C538" s="185"/>
      <c r="D538" s="186" t="e">
        <f t="shared" si="8"/>
        <v>#DIV/0!</v>
      </c>
    </row>
    <row r="539" spans="1:4" ht="15.75">
      <c r="A539" s="184" t="s">
        <v>2084</v>
      </c>
      <c r="B539" s="185"/>
      <c r="C539" s="185"/>
      <c r="D539" s="186" t="e">
        <f t="shared" si="8"/>
        <v>#DIV/0!</v>
      </c>
    </row>
    <row r="540" spans="1:4" ht="15.75">
      <c r="A540" s="184" t="s">
        <v>2085</v>
      </c>
      <c r="B540" s="185"/>
      <c r="C540" s="185"/>
      <c r="D540" s="186" t="e">
        <f t="shared" si="8"/>
        <v>#DIV/0!</v>
      </c>
    </row>
    <row r="541" spans="1:4" ht="15.75">
      <c r="A541" s="184" t="s">
        <v>2086</v>
      </c>
      <c r="B541" s="185"/>
      <c r="C541" s="185"/>
      <c r="D541" s="186" t="e">
        <f t="shared" si="8"/>
        <v>#DIV/0!</v>
      </c>
    </row>
    <row r="542" spans="1:4" ht="15.75">
      <c r="A542" s="184" t="s">
        <v>2087</v>
      </c>
      <c r="B542" s="185">
        <v>7</v>
      </c>
      <c r="C542" s="185">
        <v>10</v>
      </c>
      <c r="D542" s="186">
        <f t="shared" si="8"/>
        <v>1.4285714285714286</v>
      </c>
    </row>
    <row r="543" spans="1:4" ht="15.75">
      <c r="A543" s="184" t="s">
        <v>2088</v>
      </c>
      <c r="B543" s="185"/>
      <c r="C543" s="185"/>
      <c r="D543" s="186" t="e">
        <f t="shared" si="8"/>
        <v>#DIV/0!</v>
      </c>
    </row>
    <row r="544" spans="1:4" ht="15.75">
      <c r="A544" s="184" t="s">
        <v>2089</v>
      </c>
      <c r="B544" s="185">
        <v>3</v>
      </c>
      <c r="C544" s="185">
        <v>5</v>
      </c>
      <c r="D544" s="186">
        <f t="shared" si="8"/>
        <v>1.6666666666666667</v>
      </c>
    </row>
    <row r="545" spans="1:4" ht="15.75">
      <c r="A545" s="184" t="s">
        <v>2090</v>
      </c>
      <c r="B545" s="185">
        <f>SUM(B546:B553)</f>
        <v>2</v>
      </c>
      <c r="C545" s="185">
        <f>SUM(C546:C553)</f>
        <v>5</v>
      </c>
      <c r="D545" s="186">
        <f t="shared" si="8"/>
        <v>2.5</v>
      </c>
    </row>
    <row r="546" spans="1:4" ht="15.75">
      <c r="A546" s="184" t="s">
        <v>1724</v>
      </c>
      <c r="B546" s="185"/>
      <c r="C546" s="185"/>
      <c r="D546" s="186" t="e">
        <f t="shared" si="8"/>
        <v>#DIV/0!</v>
      </c>
    </row>
    <row r="547" spans="1:4" ht="15.75">
      <c r="A547" s="184" t="s">
        <v>1725</v>
      </c>
      <c r="B547" s="185"/>
      <c r="C547" s="185"/>
      <c r="D547" s="186" t="e">
        <f t="shared" si="8"/>
        <v>#DIV/0!</v>
      </c>
    </row>
    <row r="548" spans="1:4" ht="15.75">
      <c r="A548" s="184" t="s">
        <v>1726</v>
      </c>
      <c r="B548" s="185"/>
      <c r="C548" s="185"/>
      <c r="D548" s="186" t="e">
        <f t="shared" si="8"/>
        <v>#DIV/0!</v>
      </c>
    </row>
    <row r="549" spans="1:4" ht="15.75">
      <c r="A549" s="184" t="s">
        <v>2091</v>
      </c>
      <c r="B549" s="185"/>
      <c r="C549" s="185"/>
      <c r="D549" s="186" t="e">
        <f t="shared" si="8"/>
        <v>#DIV/0!</v>
      </c>
    </row>
    <row r="550" spans="1:4" ht="15.75">
      <c r="A550" s="184" t="s">
        <v>2092</v>
      </c>
      <c r="B550" s="185"/>
      <c r="C550" s="185"/>
      <c r="D550" s="186" t="e">
        <f t="shared" si="8"/>
        <v>#DIV/0!</v>
      </c>
    </row>
    <row r="551" spans="1:4" ht="15.75">
      <c r="A551" s="184" t="s">
        <v>2093</v>
      </c>
      <c r="B551" s="185"/>
      <c r="C551" s="185"/>
      <c r="D551" s="186" t="e">
        <f t="shared" si="8"/>
        <v>#DIV/0!</v>
      </c>
    </row>
    <row r="552" spans="1:4" ht="15.75">
      <c r="A552" s="184" t="s">
        <v>2094</v>
      </c>
      <c r="B552" s="185"/>
      <c r="C552" s="185"/>
      <c r="D552" s="186" t="e">
        <f t="shared" si="8"/>
        <v>#DIV/0!</v>
      </c>
    </row>
    <row r="553" spans="1:4" ht="15.75">
      <c r="A553" s="184" t="s">
        <v>2095</v>
      </c>
      <c r="B553" s="185">
        <v>2</v>
      </c>
      <c r="C553" s="185">
        <v>5</v>
      </c>
      <c r="D553" s="186">
        <f t="shared" si="8"/>
        <v>2.5</v>
      </c>
    </row>
    <row r="554" spans="1:4" ht="15.75">
      <c r="A554" s="184" t="s">
        <v>2096</v>
      </c>
      <c r="B554" s="185">
        <f>SUM(B555:B560)</f>
        <v>506</v>
      </c>
      <c r="C554" s="185">
        <f>SUM(C555:C560)</f>
        <v>535</v>
      </c>
      <c r="D554" s="186">
        <f t="shared" si="8"/>
        <v>1.0573122529644268</v>
      </c>
    </row>
    <row r="555" spans="1:4" ht="15.75">
      <c r="A555" s="184" t="s">
        <v>1724</v>
      </c>
      <c r="B555" s="185">
        <v>94</v>
      </c>
      <c r="C555" s="185">
        <v>100</v>
      </c>
      <c r="D555" s="186">
        <f t="shared" si="8"/>
        <v>1.0638297872340425</v>
      </c>
    </row>
    <row r="556" spans="1:4" ht="15.75">
      <c r="A556" s="184" t="s">
        <v>1725</v>
      </c>
      <c r="B556" s="185"/>
      <c r="C556" s="185"/>
      <c r="D556" s="186" t="e">
        <f t="shared" si="8"/>
        <v>#DIV/0!</v>
      </c>
    </row>
    <row r="557" spans="1:4" ht="15.75">
      <c r="A557" s="184" t="s">
        <v>1726</v>
      </c>
      <c r="B557" s="185"/>
      <c r="C557" s="185"/>
      <c r="D557" s="186" t="e">
        <f t="shared" si="8"/>
        <v>#DIV/0!</v>
      </c>
    </row>
    <row r="558" spans="1:4" ht="15.75">
      <c r="A558" s="184" t="s">
        <v>2097</v>
      </c>
      <c r="B558" s="185">
        <v>100</v>
      </c>
      <c r="C558" s="185">
        <v>105</v>
      </c>
      <c r="D558" s="186">
        <f t="shared" si="8"/>
        <v>1.05</v>
      </c>
    </row>
    <row r="559" spans="1:4" ht="15.75">
      <c r="A559" s="184" t="s">
        <v>2098</v>
      </c>
      <c r="B559" s="185">
        <v>136</v>
      </c>
      <c r="C559" s="185">
        <v>140</v>
      </c>
      <c r="D559" s="186">
        <f t="shared" si="8"/>
        <v>1.0294117647058822</v>
      </c>
    </row>
    <row r="560" spans="1:4" ht="15.75">
      <c r="A560" s="184" t="s">
        <v>2099</v>
      </c>
      <c r="B560" s="185">
        <v>176</v>
      </c>
      <c r="C560" s="185">
        <v>190</v>
      </c>
      <c r="D560" s="186">
        <f t="shared" si="8"/>
        <v>1.0795454545454546</v>
      </c>
    </row>
    <row r="561" spans="1:4" ht="15.75">
      <c r="A561" s="184" t="s">
        <v>2100</v>
      </c>
      <c r="B561" s="185">
        <f>SUM(B562:B564)</f>
        <v>57</v>
      </c>
      <c r="C561" s="185">
        <f>SUM(C562:C564)</f>
        <v>60</v>
      </c>
      <c r="D561" s="186">
        <f t="shared" si="8"/>
        <v>1.0526315789473684</v>
      </c>
    </row>
    <row r="562" spans="1:4" ht="15.75">
      <c r="A562" s="184" t="s">
        <v>2101</v>
      </c>
      <c r="B562" s="185"/>
      <c r="C562" s="185"/>
      <c r="D562" s="186" t="e">
        <f t="shared" si="8"/>
        <v>#DIV/0!</v>
      </c>
    </row>
    <row r="563" spans="1:4" ht="15.75">
      <c r="A563" s="184" t="s">
        <v>2102</v>
      </c>
      <c r="B563" s="185"/>
      <c r="C563" s="185"/>
      <c r="D563" s="186" t="e">
        <f t="shared" si="8"/>
        <v>#DIV/0!</v>
      </c>
    </row>
    <row r="564" spans="1:4" ht="15.75">
      <c r="A564" s="184" t="s">
        <v>2103</v>
      </c>
      <c r="B564" s="185">
        <v>57</v>
      </c>
      <c r="C564" s="185">
        <v>60</v>
      </c>
      <c r="D564" s="186">
        <f t="shared" si="8"/>
        <v>1.0526315789473684</v>
      </c>
    </row>
    <row r="565" spans="1:4" ht="15.75">
      <c r="A565" s="184" t="s">
        <v>2104</v>
      </c>
      <c r="B565" s="185">
        <f>B566+B580+B588+B590+B599+B603+B613+B621+B628+B635+B644+B649+B652+B655+B658+B661+B664+B668+B673+B681</f>
        <v>30259</v>
      </c>
      <c r="C565" s="185">
        <f>C566+C580+C588+C590+C599+C603+C613+C621+C628+C635+C644+C649+C652+C655+C658+C661+C664+C668+C673+C681</f>
        <v>30506</v>
      </c>
      <c r="D565" s="186">
        <f t="shared" si="8"/>
        <v>1.0081628606365047</v>
      </c>
    </row>
    <row r="566" spans="1:4" ht="15.75">
      <c r="A566" s="184" t="s">
        <v>2105</v>
      </c>
      <c r="B566" s="185">
        <f>SUM(B567:B579)</f>
        <v>926</v>
      </c>
      <c r="C566" s="185">
        <f>SUM(C567:C579)</f>
        <v>950</v>
      </c>
      <c r="D566" s="186">
        <f t="shared" si="8"/>
        <v>1.0259179265658747</v>
      </c>
    </row>
    <row r="567" spans="1:4" ht="15.75">
      <c r="A567" s="184" t="s">
        <v>1724</v>
      </c>
      <c r="B567" s="185">
        <v>421</v>
      </c>
      <c r="C567" s="185">
        <v>430</v>
      </c>
      <c r="D567" s="186">
        <f t="shared" si="8"/>
        <v>1.0213776722090262</v>
      </c>
    </row>
    <row r="568" spans="1:4" ht="15.75">
      <c r="A568" s="184" t="s">
        <v>1725</v>
      </c>
      <c r="B568" s="185"/>
      <c r="C568" s="185"/>
      <c r="D568" s="186" t="e">
        <f t="shared" si="8"/>
        <v>#DIV/0!</v>
      </c>
    </row>
    <row r="569" spans="1:4" ht="15.75">
      <c r="A569" s="184" t="s">
        <v>1726</v>
      </c>
      <c r="B569" s="185"/>
      <c r="C569" s="185"/>
      <c r="D569" s="186" t="e">
        <f t="shared" si="8"/>
        <v>#DIV/0!</v>
      </c>
    </row>
    <row r="570" spans="1:4" ht="15.75">
      <c r="A570" s="184" t="s">
        <v>2106</v>
      </c>
      <c r="B570" s="185"/>
      <c r="C570" s="185"/>
      <c r="D570" s="186" t="e">
        <f t="shared" si="8"/>
        <v>#DIV/0!</v>
      </c>
    </row>
    <row r="571" spans="1:4" ht="15.75">
      <c r="A571" s="184" t="s">
        <v>2107</v>
      </c>
      <c r="B571" s="185"/>
      <c r="C571" s="185"/>
      <c r="D571" s="186" t="e">
        <f t="shared" si="8"/>
        <v>#DIV/0!</v>
      </c>
    </row>
    <row r="572" spans="1:4" ht="15.75">
      <c r="A572" s="184" t="s">
        <v>2108</v>
      </c>
      <c r="B572" s="185">
        <v>156</v>
      </c>
      <c r="C572" s="185">
        <v>160</v>
      </c>
      <c r="D572" s="186">
        <f t="shared" si="8"/>
        <v>1.0256410256410255</v>
      </c>
    </row>
    <row r="573" spans="1:4" ht="15.75">
      <c r="A573" s="184" t="s">
        <v>2109</v>
      </c>
      <c r="B573" s="185"/>
      <c r="C573" s="185"/>
      <c r="D573" s="186" t="e">
        <f t="shared" si="8"/>
        <v>#DIV/0!</v>
      </c>
    </row>
    <row r="574" spans="1:4" ht="15.75">
      <c r="A574" s="184" t="s">
        <v>1765</v>
      </c>
      <c r="B574" s="185"/>
      <c r="C574" s="185"/>
      <c r="D574" s="186" t="e">
        <f t="shared" si="8"/>
        <v>#DIV/0!</v>
      </c>
    </row>
    <row r="575" spans="1:4" ht="15.75">
      <c r="A575" s="184" t="s">
        <v>2110</v>
      </c>
      <c r="B575" s="185">
        <v>329</v>
      </c>
      <c r="C575" s="185">
        <v>340</v>
      </c>
      <c r="D575" s="186">
        <f t="shared" si="8"/>
        <v>1.0334346504559271</v>
      </c>
    </row>
    <row r="576" spans="1:4" ht="15.75">
      <c r="A576" s="184" t="s">
        <v>2111</v>
      </c>
      <c r="B576" s="185"/>
      <c r="C576" s="185"/>
      <c r="D576" s="186" t="e">
        <f t="shared" si="8"/>
        <v>#DIV/0!</v>
      </c>
    </row>
    <row r="577" spans="1:4" ht="15.75">
      <c r="A577" s="184" t="s">
        <v>2112</v>
      </c>
      <c r="B577" s="185"/>
      <c r="C577" s="185"/>
      <c r="D577" s="186" t="e">
        <f t="shared" si="8"/>
        <v>#DIV/0!</v>
      </c>
    </row>
    <row r="578" spans="1:4" ht="15.75">
      <c r="A578" s="184" t="s">
        <v>2113</v>
      </c>
      <c r="B578" s="185"/>
      <c r="C578" s="185"/>
      <c r="D578" s="186" t="e">
        <f t="shared" si="8"/>
        <v>#DIV/0!</v>
      </c>
    </row>
    <row r="579" spans="1:4" ht="15.75">
      <c r="A579" s="184" t="s">
        <v>2114</v>
      </c>
      <c r="B579" s="185">
        <v>20</v>
      </c>
      <c r="C579" s="185">
        <v>20</v>
      </c>
      <c r="D579" s="186">
        <f t="shared" si="8"/>
        <v>1</v>
      </c>
    </row>
    <row r="580" spans="1:4" ht="15.75">
      <c r="A580" s="184" t="s">
        <v>2115</v>
      </c>
      <c r="B580" s="185">
        <f>SUM(B581:B587)</f>
        <v>309</v>
      </c>
      <c r="C580" s="185">
        <f>SUM(C581:C587)</f>
        <v>323</v>
      </c>
      <c r="D580" s="186">
        <f t="shared" si="8"/>
        <v>1.0453074433656957</v>
      </c>
    </row>
    <row r="581" spans="1:4" ht="15.75">
      <c r="A581" s="184" t="s">
        <v>1724</v>
      </c>
      <c r="B581" s="185">
        <v>247</v>
      </c>
      <c r="C581" s="185">
        <v>260</v>
      </c>
      <c r="D581" s="186">
        <f t="shared" si="8"/>
        <v>1.0526315789473684</v>
      </c>
    </row>
    <row r="582" spans="1:4" ht="15.75">
      <c r="A582" s="184" t="s">
        <v>1725</v>
      </c>
      <c r="B582" s="185">
        <v>30</v>
      </c>
      <c r="C582" s="185">
        <v>31</v>
      </c>
      <c r="D582" s="186">
        <f t="shared" si="8"/>
        <v>1.0333333333333334</v>
      </c>
    </row>
    <row r="583" spans="1:4" ht="15.75">
      <c r="A583" s="184" t="s">
        <v>1726</v>
      </c>
      <c r="B583" s="185"/>
      <c r="C583" s="185"/>
      <c r="D583" s="186" t="e">
        <f t="shared" ref="D583:D646" si="9">C583/B583</f>
        <v>#DIV/0!</v>
      </c>
    </row>
    <row r="584" spans="1:4" ht="15.75">
      <c r="A584" s="184" t="s">
        <v>2116</v>
      </c>
      <c r="B584" s="185"/>
      <c r="C584" s="185"/>
      <c r="D584" s="186" t="e">
        <f t="shared" si="9"/>
        <v>#DIV/0!</v>
      </c>
    </row>
    <row r="585" spans="1:4" ht="15.75">
      <c r="A585" s="184" t="s">
        <v>2117</v>
      </c>
      <c r="B585" s="185"/>
      <c r="C585" s="185"/>
      <c r="D585" s="186" t="e">
        <f t="shared" si="9"/>
        <v>#DIV/0!</v>
      </c>
    </row>
    <row r="586" spans="1:4" ht="15.75">
      <c r="A586" s="184" t="s">
        <v>2118</v>
      </c>
      <c r="B586" s="185"/>
      <c r="C586" s="185"/>
      <c r="D586" s="186" t="e">
        <f t="shared" si="9"/>
        <v>#DIV/0!</v>
      </c>
    </row>
    <row r="587" spans="1:4" ht="15.75">
      <c r="A587" s="184" t="s">
        <v>2119</v>
      </c>
      <c r="B587" s="185">
        <v>32</v>
      </c>
      <c r="C587" s="185">
        <v>32</v>
      </c>
      <c r="D587" s="186">
        <f t="shared" si="9"/>
        <v>1</v>
      </c>
    </row>
    <row r="588" spans="1:4" ht="15.75">
      <c r="A588" s="184" t="s">
        <v>2120</v>
      </c>
      <c r="B588" s="185">
        <f>B589</f>
        <v>0</v>
      </c>
      <c r="C588" s="185">
        <f>C589</f>
        <v>0</v>
      </c>
      <c r="D588" s="186" t="e">
        <f t="shared" si="9"/>
        <v>#DIV/0!</v>
      </c>
    </row>
    <row r="589" spans="1:4" ht="15.75">
      <c r="A589" s="184" t="s">
        <v>2121</v>
      </c>
      <c r="B589" s="185"/>
      <c r="C589" s="185"/>
      <c r="D589" s="186" t="e">
        <f t="shared" si="9"/>
        <v>#DIV/0!</v>
      </c>
    </row>
    <row r="590" spans="1:4" ht="15.75">
      <c r="A590" s="184" t="s">
        <v>2122</v>
      </c>
      <c r="B590" s="185">
        <f>SUM(B591:B598)</f>
        <v>8219</v>
      </c>
      <c r="C590" s="185">
        <f>SUM(C591:C598)</f>
        <v>8040</v>
      </c>
      <c r="D590" s="186">
        <f t="shared" si="9"/>
        <v>0.97822119479255387</v>
      </c>
    </row>
    <row r="591" spans="1:4" ht="15.75">
      <c r="A591" s="184" t="s">
        <v>2123</v>
      </c>
      <c r="B591" s="185">
        <v>1094</v>
      </c>
      <c r="C591" s="185">
        <v>1200</v>
      </c>
      <c r="D591" s="186">
        <f t="shared" si="9"/>
        <v>1.0968921389396709</v>
      </c>
    </row>
    <row r="592" spans="1:4" ht="15.75">
      <c r="A592" s="184" t="s">
        <v>2124</v>
      </c>
      <c r="B592" s="185">
        <v>2533</v>
      </c>
      <c r="C592" s="185">
        <v>2600</v>
      </c>
      <c r="D592" s="186">
        <f t="shared" si="9"/>
        <v>1.0264508487958941</v>
      </c>
    </row>
    <row r="593" spans="1:4" ht="15.75">
      <c r="A593" s="184" t="s">
        <v>2125</v>
      </c>
      <c r="B593" s="185"/>
      <c r="C593" s="185"/>
      <c r="D593" s="186" t="e">
        <f t="shared" si="9"/>
        <v>#DIV/0!</v>
      </c>
    </row>
    <row r="594" spans="1:4" ht="15.75">
      <c r="A594" s="184" t="s">
        <v>2126</v>
      </c>
      <c r="B594" s="185"/>
      <c r="C594" s="185"/>
      <c r="D594" s="186" t="e">
        <f t="shared" si="9"/>
        <v>#DIV/0!</v>
      </c>
    </row>
    <row r="595" spans="1:4" ht="15.75">
      <c r="A595" s="184" t="s">
        <v>2127</v>
      </c>
      <c r="B595" s="185">
        <v>3489</v>
      </c>
      <c r="C595" s="185">
        <v>3000</v>
      </c>
      <c r="D595" s="186">
        <f t="shared" si="9"/>
        <v>0.85984522785898543</v>
      </c>
    </row>
    <row r="596" spans="1:4" ht="15.75">
      <c r="A596" s="184" t="s">
        <v>2128</v>
      </c>
      <c r="B596" s="185"/>
      <c r="C596" s="185"/>
      <c r="D596" s="186" t="e">
        <f t="shared" si="9"/>
        <v>#DIV/0!</v>
      </c>
    </row>
    <row r="597" spans="1:4" ht="15.75">
      <c r="A597" s="184" t="s">
        <v>2129</v>
      </c>
      <c r="B597" s="185">
        <v>967</v>
      </c>
      <c r="C597" s="185">
        <v>1100</v>
      </c>
      <c r="D597" s="186">
        <f t="shared" si="9"/>
        <v>1.1375387797311272</v>
      </c>
    </row>
    <row r="598" spans="1:4" ht="15.75">
      <c r="A598" s="184" t="s">
        <v>2130</v>
      </c>
      <c r="B598" s="185">
        <v>136</v>
      </c>
      <c r="C598" s="185">
        <v>140</v>
      </c>
      <c r="D598" s="186">
        <f t="shared" si="9"/>
        <v>1.0294117647058822</v>
      </c>
    </row>
    <row r="599" spans="1:4" ht="15.75">
      <c r="A599" s="184" t="s">
        <v>2131</v>
      </c>
      <c r="B599" s="185">
        <f>SUM(B600:B602)</f>
        <v>0</v>
      </c>
      <c r="C599" s="185">
        <f>SUM(C600:C602)</f>
        <v>0</v>
      </c>
      <c r="D599" s="186" t="e">
        <f t="shared" si="9"/>
        <v>#DIV/0!</v>
      </c>
    </row>
    <row r="600" spans="1:4" ht="15.75">
      <c r="A600" s="184" t="s">
        <v>2132</v>
      </c>
      <c r="B600" s="185"/>
      <c r="C600" s="185"/>
      <c r="D600" s="186" t="e">
        <f t="shared" si="9"/>
        <v>#DIV/0!</v>
      </c>
    </row>
    <row r="601" spans="1:4" ht="15.75">
      <c r="A601" s="184" t="s">
        <v>2133</v>
      </c>
      <c r="B601" s="185"/>
      <c r="C601" s="185"/>
      <c r="D601" s="186" t="e">
        <f t="shared" si="9"/>
        <v>#DIV/0!</v>
      </c>
    </row>
    <row r="602" spans="1:4" ht="15.75">
      <c r="A602" s="184" t="s">
        <v>2134</v>
      </c>
      <c r="B602" s="185"/>
      <c r="C602" s="185"/>
      <c r="D602" s="186" t="e">
        <f t="shared" si="9"/>
        <v>#DIV/0!</v>
      </c>
    </row>
    <row r="603" spans="1:4" ht="15.75">
      <c r="A603" s="184" t="s">
        <v>2135</v>
      </c>
      <c r="B603" s="185">
        <f>SUM(B604:B612)</f>
        <v>1078</v>
      </c>
      <c r="C603" s="185">
        <f>SUM(C604:C612)</f>
        <v>1080</v>
      </c>
      <c r="D603" s="186">
        <f t="shared" si="9"/>
        <v>1.0018552875695732</v>
      </c>
    </row>
    <row r="604" spans="1:4" ht="15.75">
      <c r="A604" s="184" t="s">
        <v>2136</v>
      </c>
      <c r="B604" s="185"/>
      <c r="C604" s="185"/>
      <c r="D604" s="186" t="e">
        <f t="shared" si="9"/>
        <v>#DIV/0!</v>
      </c>
    </row>
    <row r="605" spans="1:4" ht="15.75">
      <c r="A605" s="184" t="s">
        <v>2137</v>
      </c>
      <c r="B605" s="185"/>
      <c r="C605" s="185"/>
      <c r="D605" s="186" t="e">
        <f t="shared" si="9"/>
        <v>#DIV/0!</v>
      </c>
    </row>
    <row r="606" spans="1:4" ht="15.75">
      <c r="A606" s="184" t="s">
        <v>2138</v>
      </c>
      <c r="B606" s="185"/>
      <c r="C606" s="185"/>
      <c r="D606" s="186" t="e">
        <f t="shared" si="9"/>
        <v>#DIV/0!</v>
      </c>
    </row>
    <row r="607" spans="1:4" ht="15.75">
      <c r="A607" s="184" t="s">
        <v>2139</v>
      </c>
      <c r="B607" s="185">
        <v>158</v>
      </c>
      <c r="C607" s="185">
        <v>160</v>
      </c>
      <c r="D607" s="186">
        <f t="shared" si="9"/>
        <v>1.0126582278481013</v>
      </c>
    </row>
    <row r="608" spans="1:4" ht="15.75">
      <c r="A608" s="184" t="s">
        <v>2140</v>
      </c>
      <c r="B608" s="185"/>
      <c r="C608" s="185"/>
      <c r="D608" s="186" t="e">
        <f t="shared" si="9"/>
        <v>#DIV/0!</v>
      </c>
    </row>
    <row r="609" spans="1:4" ht="15.75">
      <c r="A609" s="184" t="s">
        <v>2141</v>
      </c>
      <c r="B609" s="185"/>
      <c r="C609" s="185"/>
      <c r="D609" s="186" t="e">
        <f t="shared" si="9"/>
        <v>#DIV/0!</v>
      </c>
    </row>
    <row r="610" spans="1:4" ht="15.75">
      <c r="A610" s="184" t="s">
        <v>2142</v>
      </c>
      <c r="B610" s="185"/>
      <c r="C610" s="185"/>
      <c r="D610" s="186" t="e">
        <f t="shared" si="9"/>
        <v>#DIV/0!</v>
      </c>
    </row>
    <row r="611" spans="1:4" ht="15.75">
      <c r="A611" s="184" t="s">
        <v>2143</v>
      </c>
      <c r="B611" s="185"/>
      <c r="C611" s="185"/>
      <c r="D611" s="186" t="e">
        <f t="shared" si="9"/>
        <v>#DIV/0!</v>
      </c>
    </row>
    <row r="612" spans="1:4" ht="15.75">
      <c r="A612" s="184" t="s">
        <v>2144</v>
      </c>
      <c r="B612" s="185">
        <v>920</v>
      </c>
      <c r="C612" s="185">
        <v>920</v>
      </c>
      <c r="D612" s="186">
        <f t="shared" si="9"/>
        <v>1</v>
      </c>
    </row>
    <row r="613" spans="1:4" ht="15.75">
      <c r="A613" s="184" t="s">
        <v>2145</v>
      </c>
      <c r="B613" s="185">
        <f>SUM(B614:B620)</f>
        <v>1434</v>
      </c>
      <c r="C613" s="185">
        <f>SUM(C614:C620)</f>
        <v>1590</v>
      </c>
      <c r="D613" s="186">
        <f t="shared" si="9"/>
        <v>1.108786610878661</v>
      </c>
    </row>
    <row r="614" spans="1:4" ht="15.75">
      <c r="A614" s="184" t="s">
        <v>2146</v>
      </c>
      <c r="B614" s="185">
        <v>205</v>
      </c>
      <c r="C614" s="185">
        <v>210</v>
      </c>
      <c r="D614" s="186">
        <f t="shared" si="9"/>
        <v>1.024390243902439</v>
      </c>
    </row>
    <row r="615" spans="1:4" ht="15.75">
      <c r="A615" s="184" t="s">
        <v>2147</v>
      </c>
      <c r="B615" s="185"/>
      <c r="C615" s="185"/>
      <c r="D615" s="186" t="e">
        <f t="shared" si="9"/>
        <v>#DIV/0!</v>
      </c>
    </row>
    <row r="616" spans="1:4" ht="15.75">
      <c r="A616" s="184" t="s">
        <v>2148</v>
      </c>
      <c r="B616" s="185"/>
      <c r="C616" s="185"/>
      <c r="D616" s="186" t="e">
        <f t="shared" si="9"/>
        <v>#DIV/0!</v>
      </c>
    </row>
    <row r="617" spans="1:4" ht="15.75">
      <c r="A617" s="184" t="s">
        <v>2149</v>
      </c>
      <c r="B617" s="185">
        <v>50</v>
      </c>
      <c r="C617" s="185">
        <v>160</v>
      </c>
      <c r="D617" s="186">
        <f t="shared" si="9"/>
        <v>3.2</v>
      </c>
    </row>
    <row r="618" spans="1:4" ht="15.75">
      <c r="A618" s="184" t="s">
        <v>2150</v>
      </c>
      <c r="B618" s="185">
        <v>90</v>
      </c>
      <c r="C618" s="185">
        <v>120</v>
      </c>
      <c r="D618" s="186">
        <f t="shared" si="9"/>
        <v>1.3333333333333333</v>
      </c>
    </row>
    <row r="619" spans="1:4" ht="15.75">
      <c r="A619" s="184" t="s">
        <v>2151</v>
      </c>
      <c r="B619" s="185"/>
      <c r="C619" s="185"/>
      <c r="D619" s="186" t="e">
        <f t="shared" si="9"/>
        <v>#DIV/0!</v>
      </c>
    </row>
    <row r="620" spans="1:4" ht="15.75">
      <c r="A620" s="184" t="s">
        <v>2152</v>
      </c>
      <c r="B620" s="185">
        <v>1089</v>
      </c>
      <c r="C620" s="185">
        <v>1100</v>
      </c>
      <c r="D620" s="186">
        <f t="shared" si="9"/>
        <v>1.0101010101010102</v>
      </c>
    </row>
    <row r="621" spans="1:4" ht="15.75">
      <c r="A621" s="184" t="s">
        <v>2153</v>
      </c>
      <c r="B621" s="185">
        <f>SUM(B622:B627)</f>
        <v>143</v>
      </c>
      <c r="C621" s="185">
        <f>SUM(C622:C627)</f>
        <v>160</v>
      </c>
      <c r="D621" s="186">
        <f t="shared" si="9"/>
        <v>1.118881118881119</v>
      </c>
    </row>
    <row r="622" spans="1:4" ht="15.75">
      <c r="A622" s="184" t="s">
        <v>2154</v>
      </c>
      <c r="B622" s="185">
        <v>129</v>
      </c>
      <c r="C622" s="185">
        <v>140</v>
      </c>
      <c r="D622" s="186">
        <f t="shared" si="9"/>
        <v>1.0852713178294573</v>
      </c>
    </row>
    <row r="623" spans="1:4" ht="15.75">
      <c r="A623" s="184" t="s">
        <v>2155</v>
      </c>
      <c r="B623" s="185"/>
      <c r="C623" s="185"/>
      <c r="D623" s="186" t="e">
        <f t="shared" si="9"/>
        <v>#DIV/0!</v>
      </c>
    </row>
    <row r="624" spans="1:4" ht="15.75">
      <c r="A624" s="184" t="s">
        <v>2156</v>
      </c>
      <c r="B624" s="185"/>
      <c r="C624" s="185"/>
      <c r="D624" s="186" t="e">
        <f t="shared" si="9"/>
        <v>#DIV/0!</v>
      </c>
    </row>
    <row r="625" spans="1:4" ht="15.75">
      <c r="A625" s="184" t="s">
        <v>2157</v>
      </c>
      <c r="B625" s="185"/>
      <c r="C625" s="185"/>
      <c r="D625" s="186" t="e">
        <f t="shared" si="9"/>
        <v>#DIV/0!</v>
      </c>
    </row>
    <row r="626" spans="1:4" ht="15.75">
      <c r="A626" s="184" t="s">
        <v>2158</v>
      </c>
      <c r="B626" s="185">
        <v>14</v>
      </c>
      <c r="C626" s="185">
        <v>20</v>
      </c>
      <c r="D626" s="186">
        <f t="shared" si="9"/>
        <v>1.4285714285714286</v>
      </c>
    </row>
    <row r="627" spans="1:4" ht="15.75">
      <c r="A627" s="184" t="s">
        <v>2159</v>
      </c>
      <c r="B627" s="185"/>
      <c r="C627" s="185"/>
      <c r="D627" s="186" t="e">
        <f t="shared" si="9"/>
        <v>#DIV/0!</v>
      </c>
    </row>
    <row r="628" spans="1:4" ht="15.75">
      <c r="A628" s="184" t="s">
        <v>2160</v>
      </c>
      <c r="B628" s="185">
        <f>SUM(B629:B634)</f>
        <v>644</v>
      </c>
      <c r="C628" s="185">
        <f>SUM(C629:C634)</f>
        <v>652</v>
      </c>
      <c r="D628" s="186">
        <f t="shared" si="9"/>
        <v>1.0124223602484472</v>
      </c>
    </row>
    <row r="629" spans="1:4" ht="15.75">
      <c r="A629" s="184" t="s">
        <v>2161</v>
      </c>
      <c r="B629" s="185">
        <v>100</v>
      </c>
      <c r="C629" s="185">
        <v>100</v>
      </c>
      <c r="D629" s="186">
        <f t="shared" si="9"/>
        <v>1</v>
      </c>
    </row>
    <row r="630" spans="1:4" ht="15.75">
      <c r="A630" s="184" t="s">
        <v>2162</v>
      </c>
      <c r="B630" s="185">
        <v>2</v>
      </c>
      <c r="C630" s="185">
        <v>2</v>
      </c>
      <c r="D630" s="186">
        <f t="shared" si="9"/>
        <v>1</v>
      </c>
    </row>
    <row r="631" spans="1:4" ht="15.75">
      <c r="A631" s="184" t="s">
        <v>2163</v>
      </c>
      <c r="B631" s="185"/>
      <c r="C631" s="185"/>
      <c r="D631" s="186" t="e">
        <f t="shared" si="9"/>
        <v>#DIV/0!</v>
      </c>
    </row>
    <row r="632" spans="1:4" ht="15.75">
      <c r="A632" s="184" t="s">
        <v>2164</v>
      </c>
      <c r="B632" s="185">
        <v>542</v>
      </c>
      <c r="C632" s="185">
        <v>550</v>
      </c>
      <c r="D632" s="186">
        <f t="shared" si="9"/>
        <v>1.014760147601476</v>
      </c>
    </row>
    <row r="633" spans="1:4" ht="15.75">
      <c r="A633" s="184" t="s">
        <v>2165</v>
      </c>
      <c r="B633" s="185"/>
      <c r="C633" s="185"/>
      <c r="D633" s="186" t="e">
        <f t="shared" si="9"/>
        <v>#DIV/0!</v>
      </c>
    </row>
    <row r="634" spans="1:4" ht="15.75">
      <c r="A634" s="184" t="s">
        <v>2166</v>
      </c>
      <c r="B634" s="185"/>
      <c r="C634" s="185"/>
      <c r="D634" s="186" t="e">
        <f t="shared" si="9"/>
        <v>#DIV/0!</v>
      </c>
    </row>
    <row r="635" spans="1:4" ht="15.75">
      <c r="A635" s="184" t="s">
        <v>2167</v>
      </c>
      <c r="B635" s="185">
        <f>SUM(B636:B643)</f>
        <v>369</v>
      </c>
      <c r="C635" s="185">
        <f>SUM(C636:C643)</f>
        <v>411</v>
      </c>
      <c r="D635" s="186">
        <f t="shared" si="9"/>
        <v>1.1138211382113821</v>
      </c>
    </row>
    <row r="636" spans="1:4" ht="15.75">
      <c r="A636" s="184" t="s">
        <v>1724</v>
      </c>
      <c r="B636" s="185">
        <v>61</v>
      </c>
      <c r="C636" s="185">
        <v>65</v>
      </c>
      <c r="D636" s="186">
        <f t="shared" si="9"/>
        <v>1.0655737704918034</v>
      </c>
    </row>
    <row r="637" spans="1:4" ht="15.75">
      <c r="A637" s="184" t="s">
        <v>1725</v>
      </c>
      <c r="B637" s="185"/>
      <c r="C637" s="185"/>
      <c r="D637" s="186" t="e">
        <f t="shared" si="9"/>
        <v>#DIV/0!</v>
      </c>
    </row>
    <row r="638" spans="1:4" ht="15.75">
      <c r="A638" s="184" t="s">
        <v>1726</v>
      </c>
      <c r="B638" s="185"/>
      <c r="C638" s="185"/>
      <c r="D638" s="186" t="e">
        <f t="shared" si="9"/>
        <v>#DIV/0!</v>
      </c>
    </row>
    <row r="639" spans="1:4" ht="15.75">
      <c r="A639" s="184" t="s">
        <v>2168</v>
      </c>
      <c r="B639" s="185">
        <v>24</v>
      </c>
      <c r="C639" s="185">
        <v>30</v>
      </c>
      <c r="D639" s="186">
        <f t="shared" si="9"/>
        <v>1.25</v>
      </c>
    </row>
    <row r="640" spans="1:4" ht="15.75">
      <c r="A640" s="184" t="s">
        <v>2169</v>
      </c>
      <c r="B640" s="185">
        <v>15</v>
      </c>
      <c r="C640" s="185">
        <v>20</v>
      </c>
      <c r="D640" s="186">
        <f t="shared" si="9"/>
        <v>1.3333333333333333</v>
      </c>
    </row>
    <row r="641" spans="1:4" ht="15.75">
      <c r="A641" s="184" t="s">
        <v>2170</v>
      </c>
      <c r="B641" s="185"/>
      <c r="C641" s="185"/>
      <c r="D641" s="186" t="e">
        <f t="shared" si="9"/>
        <v>#DIV/0!</v>
      </c>
    </row>
    <row r="642" spans="1:4" ht="15.75">
      <c r="A642" s="184" t="s">
        <v>2171</v>
      </c>
      <c r="B642" s="185">
        <v>108</v>
      </c>
      <c r="C642" s="185">
        <v>126</v>
      </c>
      <c r="D642" s="186">
        <f t="shared" si="9"/>
        <v>1.1666666666666667</v>
      </c>
    </row>
    <row r="643" spans="1:4" ht="15.75">
      <c r="A643" s="184" t="s">
        <v>2172</v>
      </c>
      <c r="B643" s="185">
        <v>161</v>
      </c>
      <c r="C643" s="185">
        <v>170</v>
      </c>
      <c r="D643" s="186">
        <f t="shared" si="9"/>
        <v>1.0559006211180124</v>
      </c>
    </row>
    <row r="644" spans="1:4" ht="15.75">
      <c r="A644" s="184" t="s">
        <v>2173</v>
      </c>
      <c r="B644" s="185">
        <f>SUM(B645:B648)</f>
        <v>5</v>
      </c>
      <c r="C644" s="185">
        <f>SUM(C645:C648)</f>
        <v>5</v>
      </c>
      <c r="D644" s="186">
        <f t="shared" si="9"/>
        <v>1</v>
      </c>
    </row>
    <row r="645" spans="1:4" ht="15.75">
      <c r="A645" s="184" t="s">
        <v>1724</v>
      </c>
      <c r="B645" s="185"/>
      <c r="C645" s="185"/>
      <c r="D645" s="186" t="e">
        <f t="shared" si="9"/>
        <v>#DIV/0!</v>
      </c>
    </row>
    <row r="646" spans="1:4" ht="15.75">
      <c r="A646" s="184" t="s">
        <v>1725</v>
      </c>
      <c r="B646" s="185"/>
      <c r="C646" s="185"/>
      <c r="D646" s="186" t="e">
        <f t="shared" si="9"/>
        <v>#DIV/0!</v>
      </c>
    </row>
    <row r="647" spans="1:4" ht="15.75">
      <c r="A647" s="184" t="s">
        <v>1726</v>
      </c>
      <c r="B647" s="185"/>
      <c r="C647" s="185"/>
      <c r="D647" s="186" t="e">
        <f t="shared" ref="D647:D710" si="10">C647/B647</f>
        <v>#DIV/0!</v>
      </c>
    </row>
    <row r="648" spans="1:4" ht="15.75">
      <c r="A648" s="184" t="s">
        <v>2174</v>
      </c>
      <c r="B648" s="185">
        <v>5</v>
      </c>
      <c r="C648" s="185">
        <v>5</v>
      </c>
      <c r="D648" s="186">
        <f t="shared" si="10"/>
        <v>1</v>
      </c>
    </row>
    <row r="649" spans="1:4" ht="15.75">
      <c r="A649" s="184" t="s">
        <v>2175</v>
      </c>
      <c r="B649" s="185">
        <f>SUM(B650:B651)</f>
        <v>1986</v>
      </c>
      <c r="C649" s="185">
        <f>SUM(C650:C651)</f>
        <v>2100</v>
      </c>
      <c r="D649" s="186">
        <f t="shared" si="10"/>
        <v>1.0574018126888218</v>
      </c>
    </row>
    <row r="650" spans="1:4" ht="15.75">
      <c r="A650" s="184" t="s">
        <v>2176</v>
      </c>
      <c r="B650" s="185">
        <v>1011</v>
      </c>
      <c r="C650" s="185">
        <v>1100</v>
      </c>
      <c r="D650" s="186">
        <f t="shared" si="10"/>
        <v>1.0880316518298714</v>
      </c>
    </row>
    <row r="651" spans="1:4" ht="15.75">
      <c r="A651" s="184" t="s">
        <v>2177</v>
      </c>
      <c r="B651" s="185">
        <v>975</v>
      </c>
      <c r="C651" s="185">
        <v>1000</v>
      </c>
      <c r="D651" s="186">
        <f t="shared" si="10"/>
        <v>1.0256410256410255</v>
      </c>
    </row>
    <row r="652" spans="1:4" ht="15.75">
      <c r="A652" s="184" t="s">
        <v>2178</v>
      </c>
      <c r="B652" s="185">
        <f>SUM(B653:B654)</f>
        <v>750</v>
      </c>
      <c r="C652" s="185">
        <f>SUM(C653:C654)</f>
        <v>765</v>
      </c>
      <c r="D652" s="186">
        <f t="shared" si="10"/>
        <v>1.02</v>
      </c>
    </row>
    <row r="653" spans="1:4" ht="15.75">
      <c r="A653" s="184" t="s">
        <v>2179</v>
      </c>
      <c r="B653" s="185">
        <v>688</v>
      </c>
      <c r="C653" s="185">
        <v>700</v>
      </c>
      <c r="D653" s="186">
        <f t="shared" si="10"/>
        <v>1.0174418604651163</v>
      </c>
    </row>
    <row r="654" spans="1:4" ht="15.75">
      <c r="A654" s="184" t="s">
        <v>2180</v>
      </c>
      <c r="B654" s="185">
        <v>62</v>
      </c>
      <c r="C654" s="185">
        <v>65</v>
      </c>
      <c r="D654" s="186">
        <f t="shared" si="10"/>
        <v>1.0483870967741935</v>
      </c>
    </row>
    <row r="655" spans="1:4" ht="15.75">
      <c r="A655" s="184" t="s">
        <v>2181</v>
      </c>
      <c r="B655" s="185">
        <f>SUM(B656:B657)</f>
        <v>642</v>
      </c>
      <c r="C655" s="185">
        <f>SUM(C656:C657)</f>
        <v>650</v>
      </c>
      <c r="D655" s="186">
        <f t="shared" si="10"/>
        <v>1.0124610591900312</v>
      </c>
    </row>
    <row r="656" spans="1:4" ht="15.75">
      <c r="A656" s="184" t="s">
        <v>2182</v>
      </c>
      <c r="B656" s="185">
        <v>292</v>
      </c>
      <c r="C656" s="185">
        <v>300</v>
      </c>
      <c r="D656" s="186">
        <f t="shared" si="10"/>
        <v>1.0273972602739727</v>
      </c>
    </row>
    <row r="657" spans="1:4" ht="15.75">
      <c r="A657" s="184" t="s">
        <v>2183</v>
      </c>
      <c r="B657" s="185">
        <v>350</v>
      </c>
      <c r="C657" s="185">
        <v>350</v>
      </c>
      <c r="D657" s="186">
        <f t="shared" si="10"/>
        <v>1</v>
      </c>
    </row>
    <row r="658" spans="1:4" ht="15.75">
      <c r="A658" s="184" t="s">
        <v>2184</v>
      </c>
      <c r="B658" s="185">
        <f>SUM(B659:B660)</f>
        <v>0</v>
      </c>
      <c r="C658" s="185">
        <f>SUM(C659:C660)</f>
        <v>0</v>
      </c>
      <c r="D658" s="186" t="e">
        <f t="shared" si="10"/>
        <v>#DIV/0!</v>
      </c>
    </row>
    <row r="659" spans="1:4" ht="15.75">
      <c r="A659" s="184" t="s">
        <v>2185</v>
      </c>
      <c r="B659" s="185"/>
      <c r="C659" s="185"/>
      <c r="D659" s="186" t="e">
        <f t="shared" si="10"/>
        <v>#DIV/0!</v>
      </c>
    </row>
    <row r="660" spans="1:4" ht="15.75">
      <c r="A660" s="184" t="s">
        <v>2186</v>
      </c>
      <c r="B660" s="185"/>
      <c r="C660" s="185"/>
      <c r="D660" s="186" t="e">
        <f t="shared" si="10"/>
        <v>#DIV/0!</v>
      </c>
    </row>
    <row r="661" spans="1:4" ht="15.75">
      <c r="A661" s="184" t="s">
        <v>2187</v>
      </c>
      <c r="B661" s="185">
        <f>SUM(B662:B663)</f>
        <v>360</v>
      </c>
      <c r="C661" s="185">
        <f>SUM(C662:C663)</f>
        <v>365</v>
      </c>
      <c r="D661" s="186">
        <f t="shared" si="10"/>
        <v>1.0138888888888888</v>
      </c>
    </row>
    <row r="662" spans="1:4" ht="15.75">
      <c r="A662" s="184" t="s">
        <v>2188</v>
      </c>
      <c r="B662" s="185">
        <v>44</v>
      </c>
      <c r="C662" s="185">
        <v>45</v>
      </c>
      <c r="D662" s="186">
        <f t="shared" si="10"/>
        <v>1.0227272727272727</v>
      </c>
    </row>
    <row r="663" spans="1:4" ht="15.75">
      <c r="A663" s="184" t="s">
        <v>2189</v>
      </c>
      <c r="B663" s="185">
        <v>316</v>
      </c>
      <c r="C663" s="185">
        <v>320</v>
      </c>
      <c r="D663" s="186">
        <f t="shared" si="10"/>
        <v>1.0126582278481013</v>
      </c>
    </row>
    <row r="664" spans="1:4" ht="15.75">
      <c r="A664" s="184" t="s">
        <v>2190</v>
      </c>
      <c r="B664" s="185">
        <f>SUM(B665:B667)</f>
        <v>12320</v>
      </c>
      <c r="C664" s="185">
        <f>SUM(C665:C667)</f>
        <v>12320</v>
      </c>
      <c r="D664" s="186">
        <f t="shared" si="10"/>
        <v>1</v>
      </c>
    </row>
    <row r="665" spans="1:4" ht="15.75">
      <c r="A665" s="184" t="s">
        <v>2191</v>
      </c>
      <c r="B665" s="185">
        <v>11155</v>
      </c>
      <c r="C665" s="185">
        <v>11155</v>
      </c>
      <c r="D665" s="186">
        <f t="shared" si="10"/>
        <v>1</v>
      </c>
    </row>
    <row r="666" spans="1:4" ht="15.75">
      <c r="A666" s="184" t="s">
        <v>2192</v>
      </c>
      <c r="B666" s="185">
        <v>1165</v>
      </c>
      <c r="C666" s="185">
        <v>1165</v>
      </c>
      <c r="D666" s="186">
        <f t="shared" si="10"/>
        <v>1</v>
      </c>
    </row>
    <row r="667" spans="1:4" ht="15.75">
      <c r="A667" s="184" t="s">
        <v>2193</v>
      </c>
      <c r="B667" s="185"/>
      <c r="C667" s="185"/>
      <c r="D667" s="186" t="e">
        <f t="shared" si="10"/>
        <v>#DIV/0!</v>
      </c>
    </row>
    <row r="668" spans="1:4" ht="15.75">
      <c r="A668" s="184" t="s">
        <v>2194</v>
      </c>
      <c r="B668" s="185">
        <f>SUM(B669:B672)</f>
        <v>128</v>
      </c>
      <c r="C668" s="185">
        <f>SUM(C669:C672)</f>
        <v>120</v>
      </c>
      <c r="D668" s="186">
        <f t="shared" si="10"/>
        <v>0.9375</v>
      </c>
    </row>
    <row r="669" spans="1:4" ht="15.75">
      <c r="A669" s="184" t="s">
        <v>2195</v>
      </c>
      <c r="B669" s="185">
        <v>20</v>
      </c>
      <c r="C669" s="185">
        <v>10</v>
      </c>
      <c r="D669" s="186">
        <f t="shared" si="10"/>
        <v>0.5</v>
      </c>
    </row>
    <row r="670" spans="1:4" ht="15.75">
      <c r="A670" s="184" t="s">
        <v>2196</v>
      </c>
      <c r="B670" s="185">
        <v>108</v>
      </c>
      <c r="C670" s="185">
        <v>110</v>
      </c>
      <c r="D670" s="186">
        <f t="shared" si="10"/>
        <v>1.0185185185185186</v>
      </c>
    </row>
    <row r="671" spans="1:4" ht="15.75">
      <c r="A671" s="184" t="s">
        <v>2197</v>
      </c>
      <c r="B671" s="185"/>
      <c r="C671" s="185"/>
      <c r="D671" s="186" t="e">
        <f t="shared" si="10"/>
        <v>#DIV/0!</v>
      </c>
    </row>
    <row r="672" spans="1:4" ht="15.75">
      <c r="A672" s="184" t="s">
        <v>2198</v>
      </c>
      <c r="B672" s="185"/>
      <c r="C672" s="185"/>
      <c r="D672" s="186" t="e">
        <f t="shared" si="10"/>
        <v>#DIV/0!</v>
      </c>
    </row>
    <row r="673" spans="1:4" ht="15.75">
      <c r="A673" s="184" t="s">
        <v>2199</v>
      </c>
      <c r="B673" s="185">
        <f>SUM(B674:B680)</f>
        <v>140</v>
      </c>
      <c r="C673" s="185">
        <f>SUM(C674:C680)</f>
        <v>165</v>
      </c>
      <c r="D673" s="186">
        <f t="shared" si="10"/>
        <v>1.1785714285714286</v>
      </c>
    </row>
    <row r="674" spans="1:4" ht="15.75">
      <c r="A674" s="184" t="s">
        <v>1724</v>
      </c>
      <c r="B674" s="185">
        <v>54</v>
      </c>
      <c r="C674" s="185">
        <v>60</v>
      </c>
      <c r="D674" s="186">
        <f t="shared" si="10"/>
        <v>1.1111111111111112</v>
      </c>
    </row>
    <row r="675" spans="1:4" ht="15.75">
      <c r="A675" s="184" t="s">
        <v>1725</v>
      </c>
      <c r="B675" s="185">
        <v>3</v>
      </c>
      <c r="C675" s="185">
        <v>5</v>
      </c>
      <c r="D675" s="186">
        <f t="shared" si="10"/>
        <v>1.6666666666666667</v>
      </c>
    </row>
    <row r="676" spans="1:4" ht="15.75">
      <c r="A676" s="184" t="s">
        <v>1726</v>
      </c>
      <c r="B676" s="185"/>
      <c r="C676" s="185"/>
      <c r="D676" s="186" t="e">
        <f t="shared" si="10"/>
        <v>#DIV/0!</v>
      </c>
    </row>
    <row r="677" spans="1:4" ht="15.75">
      <c r="A677" s="184" t="s">
        <v>2200</v>
      </c>
      <c r="B677" s="185">
        <v>69</v>
      </c>
      <c r="C677" s="185">
        <v>80</v>
      </c>
      <c r="D677" s="186">
        <f t="shared" si="10"/>
        <v>1.1594202898550725</v>
      </c>
    </row>
    <row r="678" spans="1:4" ht="15.75">
      <c r="A678" s="184" t="s">
        <v>2201</v>
      </c>
      <c r="B678" s="185"/>
      <c r="C678" s="185"/>
      <c r="D678" s="186" t="e">
        <f t="shared" si="10"/>
        <v>#DIV/0!</v>
      </c>
    </row>
    <row r="679" spans="1:4" ht="15.75">
      <c r="A679" s="184" t="s">
        <v>1733</v>
      </c>
      <c r="B679" s="185"/>
      <c r="C679" s="185"/>
      <c r="D679" s="186" t="e">
        <f t="shared" si="10"/>
        <v>#DIV/0!</v>
      </c>
    </row>
    <row r="680" spans="1:4" ht="15.75">
      <c r="A680" s="184" t="s">
        <v>2202</v>
      </c>
      <c r="B680" s="185">
        <v>14</v>
      </c>
      <c r="C680" s="185">
        <v>20</v>
      </c>
      <c r="D680" s="186">
        <f t="shared" si="10"/>
        <v>1.4285714285714286</v>
      </c>
    </row>
    <row r="681" spans="1:4" ht="15.75">
      <c r="A681" s="184" t="s">
        <v>2203</v>
      </c>
      <c r="B681" s="185">
        <f>B682</f>
        <v>806</v>
      </c>
      <c r="C681" s="185">
        <f>C682</f>
        <v>810</v>
      </c>
      <c r="D681" s="186">
        <f t="shared" si="10"/>
        <v>1.0049627791563276</v>
      </c>
    </row>
    <row r="682" spans="1:4" ht="15.75">
      <c r="A682" s="184" t="s">
        <v>2204</v>
      </c>
      <c r="B682" s="185">
        <v>806</v>
      </c>
      <c r="C682" s="185">
        <v>810</v>
      </c>
      <c r="D682" s="186">
        <f t="shared" si="10"/>
        <v>1.0049627791563276</v>
      </c>
    </row>
    <row r="683" spans="1:4" ht="15.75">
      <c r="A683" s="184" t="s">
        <v>2205</v>
      </c>
      <c r="B683" s="185">
        <f>B684+B689+B702+B706+B718+B721+B725+B730+B734+B738+B741+B750+B752</f>
        <v>19409</v>
      </c>
      <c r="C683" s="185">
        <f>C684+C689+C702+C706+C718+C721+C725+C730+C734+C738+C741+C750+C752</f>
        <v>20246</v>
      </c>
      <c r="D683" s="186">
        <f t="shared" si="10"/>
        <v>1.0431243237673244</v>
      </c>
    </row>
    <row r="684" spans="1:4" ht="15.75">
      <c r="A684" s="184" t="s">
        <v>2206</v>
      </c>
      <c r="B684" s="185">
        <f>SUM(B685:B688)</f>
        <v>1073</v>
      </c>
      <c r="C684" s="185">
        <f>SUM(C685:C688)</f>
        <v>1115</v>
      </c>
      <c r="D684" s="186">
        <f t="shared" si="10"/>
        <v>1.0391425908667289</v>
      </c>
    </row>
    <row r="685" spans="1:4" ht="15.75">
      <c r="A685" s="184" t="s">
        <v>1724</v>
      </c>
      <c r="B685" s="185">
        <v>1059</v>
      </c>
      <c r="C685" s="185">
        <v>1100</v>
      </c>
      <c r="D685" s="186">
        <f t="shared" si="10"/>
        <v>1.0387157695939566</v>
      </c>
    </row>
    <row r="686" spans="1:4" ht="15.75">
      <c r="A686" s="184" t="s">
        <v>1725</v>
      </c>
      <c r="B686" s="185"/>
      <c r="C686" s="185"/>
      <c r="D686" s="186" t="e">
        <f t="shared" si="10"/>
        <v>#DIV/0!</v>
      </c>
    </row>
    <row r="687" spans="1:4" ht="15.75">
      <c r="A687" s="184" t="s">
        <v>1726</v>
      </c>
      <c r="B687" s="185"/>
      <c r="C687" s="185"/>
      <c r="D687" s="186" t="e">
        <f t="shared" si="10"/>
        <v>#DIV/0!</v>
      </c>
    </row>
    <row r="688" spans="1:4" ht="15.75">
      <c r="A688" s="184" t="s">
        <v>2207</v>
      </c>
      <c r="B688" s="185">
        <v>14</v>
      </c>
      <c r="C688" s="185">
        <v>15</v>
      </c>
      <c r="D688" s="186">
        <f t="shared" si="10"/>
        <v>1.0714285714285714</v>
      </c>
    </row>
    <row r="689" spans="1:4" ht="15.75">
      <c r="A689" s="184" t="s">
        <v>2208</v>
      </c>
      <c r="B689" s="185">
        <f>SUM(B690:B701)</f>
        <v>2206</v>
      </c>
      <c r="C689" s="185">
        <f>SUM(C690:C701)</f>
        <v>2265</v>
      </c>
      <c r="D689" s="186">
        <f t="shared" si="10"/>
        <v>1.0267452402538531</v>
      </c>
    </row>
    <row r="690" spans="1:4" ht="15.75">
      <c r="A690" s="184" t="s">
        <v>2209</v>
      </c>
      <c r="B690" s="185">
        <v>59</v>
      </c>
      <c r="C690" s="185">
        <v>65</v>
      </c>
      <c r="D690" s="186">
        <f t="shared" si="10"/>
        <v>1.1016949152542372</v>
      </c>
    </row>
    <row r="691" spans="1:4" ht="15.75">
      <c r="A691" s="184" t="s">
        <v>2210</v>
      </c>
      <c r="B691" s="185"/>
      <c r="C691" s="185"/>
      <c r="D691" s="186" t="e">
        <f t="shared" si="10"/>
        <v>#DIV/0!</v>
      </c>
    </row>
    <row r="692" spans="1:4" ht="15.75">
      <c r="A692" s="184" t="s">
        <v>2211</v>
      </c>
      <c r="B692" s="185"/>
      <c r="C692" s="185"/>
      <c r="D692" s="186" t="e">
        <f t="shared" si="10"/>
        <v>#DIV/0!</v>
      </c>
    </row>
    <row r="693" spans="1:4" ht="15.75">
      <c r="A693" s="184" t="s">
        <v>2212</v>
      </c>
      <c r="B693" s="185"/>
      <c r="C693" s="185"/>
      <c r="D693" s="186" t="e">
        <f t="shared" si="10"/>
        <v>#DIV/0!</v>
      </c>
    </row>
    <row r="694" spans="1:4" ht="15.75">
      <c r="A694" s="184" t="s">
        <v>2213</v>
      </c>
      <c r="B694" s="185"/>
      <c r="C694" s="185"/>
      <c r="D694" s="186" t="e">
        <f t="shared" si="10"/>
        <v>#DIV/0!</v>
      </c>
    </row>
    <row r="695" spans="1:4" ht="15.75">
      <c r="A695" s="184" t="s">
        <v>2214</v>
      </c>
      <c r="B695" s="185"/>
      <c r="C695" s="185"/>
      <c r="D695" s="186" t="e">
        <f t="shared" si="10"/>
        <v>#DIV/0!</v>
      </c>
    </row>
    <row r="696" spans="1:4" ht="15.75">
      <c r="A696" s="184" t="s">
        <v>2215</v>
      </c>
      <c r="B696" s="185"/>
      <c r="C696" s="185"/>
      <c r="D696" s="186" t="e">
        <f t="shared" si="10"/>
        <v>#DIV/0!</v>
      </c>
    </row>
    <row r="697" spans="1:4" ht="15.75">
      <c r="A697" s="184" t="s">
        <v>2216</v>
      </c>
      <c r="B697" s="185"/>
      <c r="C697" s="185"/>
      <c r="D697" s="186" t="e">
        <f t="shared" si="10"/>
        <v>#DIV/0!</v>
      </c>
    </row>
    <row r="698" spans="1:4" ht="15.75">
      <c r="A698" s="184" t="s">
        <v>2217</v>
      </c>
      <c r="B698" s="185"/>
      <c r="C698" s="185"/>
      <c r="D698" s="186" t="e">
        <f t="shared" si="10"/>
        <v>#DIV/0!</v>
      </c>
    </row>
    <row r="699" spans="1:4" ht="15.75">
      <c r="A699" s="184" t="s">
        <v>2218</v>
      </c>
      <c r="B699" s="185"/>
      <c r="C699" s="185"/>
      <c r="D699" s="186" t="e">
        <f t="shared" si="10"/>
        <v>#DIV/0!</v>
      </c>
    </row>
    <row r="700" spans="1:4" ht="15.75">
      <c r="A700" s="184" t="s">
        <v>2219</v>
      </c>
      <c r="B700" s="185"/>
      <c r="C700" s="185"/>
      <c r="D700" s="186" t="e">
        <f t="shared" si="10"/>
        <v>#DIV/0!</v>
      </c>
    </row>
    <row r="701" spans="1:4" ht="15.75">
      <c r="A701" s="184" t="s">
        <v>2220</v>
      </c>
      <c r="B701" s="185">
        <v>2147</v>
      </c>
      <c r="C701" s="185">
        <v>2200</v>
      </c>
      <c r="D701" s="186">
        <f t="shared" si="10"/>
        <v>1.0246856078248718</v>
      </c>
    </row>
    <row r="702" spans="1:4" ht="15.75">
      <c r="A702" s="184" t="s">
        <v>2221</v>
      </c>
      <c r="B702" s="185">
        <f>SUM(B703:B705)</f>
        <v>471</v>
      </c>
      <c r="C702" s="185">
        <f>SUM(C703:C705)</f>
        <v>510</v>
      </c>
      <c r="D702" s="186">
        <f t="shared" si="10"/>
        <v>1.0828025477707006</v>
      </c>
    </row>
    <row r="703" spans="1:4" ht="15.75">
      <c r="A703" s="184" t="s">
        <v>2222</v>
      </c>
      <c r="B703" s="185"/>
      <c r="C703" s="185"/>
      <c r="D703" s="186" t="e">
        <f t="shared" si="10"/>
        <v>#DIV/0!</v>
      </c>
    </row>
    <row r="704" spans="1:4" ht="15.75">
      <c r="A704" s="184" t="s">
        <v>2223</v>
      </c>
      <c r="B704" s="185">
        <v>55</v>
      </c>
      <c r="C704" s="185">
        <v>60</v>
      </c>
      <c r="D704" s="186">
        <f t="shared" si="10"/>
        <v>1.0909090909090908</v>
      </c>
    </row>
    <row r="705" spans="1:4" ht="15.75">
      <c r="A705" s="184" t="s">
        <v>2224</v>
      </c>
      <c r="B705" s="185">
        <v>416</v>
      </c>
      <c r="C705" s="185">
        <v>450</v>
      </c>
      <c r="D705" s="186">
        <f t="shared" si="10"/>
        <v>1.0817307692307692</v>
      </c>
    </row>
    <row r="706" spans="1:4" ht="15.75">
      <c r="A706" s="184" t="s">
        <v>2225</v>
      </c>
      <c r="B706" s="185">
        <f>SUM(B707:B717)</f>
        <v>4909</v>
      </c>
      <c r="C706" s="185">
        <f>SUM(C707:C717)</f>
        <v>5077</v>
      </c>
      <c r="D706" s="186">
        <f t="shared" si="10"/>
        <v>1.0342228559788145</v>
      </c>
    </row>
    <row r="707" spans="1:4" ht="15.75">
      <c r="A707" s="184" t="s">
        <v>2226</v>
      </c>
      <c r="B707" s="185">
        <v>236</v>
      </c>
      <c r="C707" s="185">
        <v>240</v>
      </c>
      <c r="D707" s="186">
        <f t="shared" si="10"/>
        <v>1.0169491525423728</v>
      </c>
    </row>
    <row r="708" spans="1:4" ht="15.75">
      <c r="A708" s="184" t="s">
        <v>2227</v>
      </c>
      <c r="B708" s="185">
        <v>56</v>
      </c>
      <c r="C708" s="185">
        <v>57</v>
      </c>
      <c r="D708" s="186">
        <f t="shared" si="10"/>
        <v>1.0178571428571428</v>
      </c>
    </row>
    <row r="709" spans="1:4" ht="15.75">
      <c r="A709" s="184" t="s">
        <v>2228</v>
      </c>
      <c r="B709" s="185">
        <v>375</v>
      </c>
      <c r="C709" s="185">
        <v>380</v>
      </c>
      <c r="D709" s="186">
        <f t="shared" si="10"/>
        <v>1.0133333333333334</v>
      </c>
    </row>
    <row r="710" spans="1:4" ht="15.75">
      <c r="A710" s="184" t="s">
        <v>2229</v>
      </c>
      <c r="B710" s="185"/>
      <c r="C710" s="185"/>
      <c r="D710" s="186" t="e">
        <f t="shared" si="10"/>
        <v>#DIV/0!</v>
      </c>
    </row>
    <row r="711" spans="1:4" ht="15.75">
      <c r="A711" s="184" t="s">
        <v>2230</v>
      </c>
      <c r="B711" s="185"/>
      <c r="C711" s="185"/>
      <c r="D711" s="186" t="e">
        <f t="shared" ref="D711:D774" si="11">C711/B711</f>
        <v>#DIV/0!</v>
      </c>
    </row>
    <row r="712" spans="1:4" ht="15.75">
      <c r="A712" s="184" t="s">
        <v>2231</v>
      </c>
      <c r="B712" s="185"/>
      <c r="C712" s="185"/>
      <c r="D712" s="186" t="e">
        <f t="shared" si="11"/>
        <v>#DIV/0!</v>
      </c>
    </row>
    <row r="713" spans="1:4" ht="15.75">
      <c r="A713" s="184" t="s">
        <v>2232</v>
      </c>
      <c r="B713" s="185"/>
      <c r="C713" s="185"/>
      <c r="D713" s="186" t="e">
        <f t="shared" si="11"/>
        <v>#DIV/0!</v>
      </c>
    </row>
    <row r="714" spans="1:4" ht="15.75">
      <c r="A714" s="184" t="s">
        <v>2233</v>
      </c>
      <c r="B714" s="185">
        <v>1391</v>
      </c>
      <c r="C714" s="185">
        <v>1400</v>
      </c>
      <c r="D714" s="186">
        <f t="shared" si="11"/>
        <v>1.0064701653486701</v>
      </c>
    </row>
    <row r="715" spans="1:4" ht="15.75">
      <c r="A715" s="184" t="s">
        <v>2234</v>
      </c>
      <c r="B715" s="185">
        <v>1018</v>
      </c>
      <c r="C715" s="185">
        <v>1100</v>
      </c>
      <c r="D715" s="186">
        <f t="shared" si="11"/>
        <v>1.080550098231827</v>
      </c>
    </row>
    <row r="716" spans="1:4" ht="15.75">
      <c r="A716" s="184" t="s">
        <v>2235</v>
      </c>
      <c r="B716" s="185"/>
      <c r="C716" s="185"/>
      <c r="D716" s="186" t="e">
        <f t="shared" si="11"/>
        <v>#DIV/0!</v>
      </c>
    </row>
    <row r="717" spans="1:4" ht="15.75">
      <c r="A717" s="184" t="s">
        <v>2236</v>
      </c>
      <c r="B717" s="185">
        <v>1833</v>
      </c>
      <c r="C717" s="185">
        <v>1900</v>
      </c>
      <c r="D717" s="186">
        <f t="shared" si="11"/>
        <v>1.0365521003818876</v>
      </c>
    </row>
    <row r="718" spans="1:4" ht="15.75">
      <c r="A718" s="184" t="s">
        <v>2237</v>
      </c>
      <c r="B718" s="185">
        <f>SUM(B719:B720)</f>
        <v>0</v>
      </c>
      <c r="C718" s="185">
        <f>SUM(C719:C720)</f>
        <v>0</v>
      </c>
      <c r="D718" s="186" t="e">
        <f t="shared" si="11"/>
        <v>#DIV/0!</v>
      </c>
    </row>
    <row r="719" spans="1:4" ht="15.75">
      <c r="A719" s="184" t="s">
        <v>2238</v>
      </c>
      <c r="B719" s="185"/>
      <c r="C719" s="185"/>
      <c r="D719" s="186" t="e">
        <f t="shared" si="11"/>
        <v>#DIV/0!</v>
      </c>
    </row>
    <row r="720" spans="1:4" ht="15.75">
      <c r="A720" s="184" t="s">
        <v>2239</v>
      </c>
      <c r="B720" s="185"/>
      <c r="C720" s="185"/>
      <c r="D720" s="186" t="e">
        <f t="shared" si="11"/>
        <v>#DIV/0!</v>
      </c>
    </row>
    <row r="721" spans="1:4" ht="15.75">
      <c r="A721" s="184" t="s">
        <v>2240</v>
      </c>
      <c r="B721" s="185">
        <f>SUM(B722:B724)</f>
        <v>1060</v>
      </c>
      <c r="C721" s="185">
        <f>SUM(C722:C724)</f>
        <v>1100</v>
      </c>
      <c r="D721" s="186">
        <f t="shared" si="11"/>
        <v>1.0377358490566038</v>
      </c>
    </row>
    <row r="722" spans="1:4" ht="15.75">
      <c r="A722" s="184" t="s">
        <v>2241</v>
      </c>
      <c r="B722" s="185">
        <v>187</v>
      </c>
      <c r="C722" s="185">
        <v>200</v>
      </c>
      <c r="D722" s="186">
        <f t="shared" si="11"/>
        <v>1.0695187165775402</v>
      </c>
    </row>
    <row r="723" spans="1:4" ht="15.75">
      <c r="A723" s="184" t="s">
        <v>2242</v>
      </c>
      <c r="B723" s="185">
        <v>589</v>
      </c>
      <c r="C723" s="185">
        <v>600</v>
      </c>
      <c r="D723" s="186">
        <f t="shared" si="11"/>
        <v>1.0186757215619695</v>
      </c>
    </row>
    <row r="724" spans="1:4" ht="15.75">
      <c r="A724" s="184" t="s">
        <v>2243</v>
      </c>
      <c r="B724" s="185">
        <v>284</v>
      </c>
      <c r="C724" s="185">
        <v>300</v>
      </c>
      <c r="D724" s="186">
        <f t="shared" si="11"/>
        <v>1.056338028169014</v>
      </c>
    </row>
    <row r="725" spans="1:4" ht="15.75">
      <c r="A725" s="184" t="s">
        <v>2244</v>
      </c>
      <c r="B725" s="185">
        <f>SUM(B726:B729)</f>
        <v>1991</v>
      </c>
      <c r="C725" s="185">
        <f>SUM(C726:C729)</f>
        <v>2100</v>
      </c>
      <c r="D725" s="186">
        <f t="shared" si="11"/>
        <v>1.054746358613762</v>
      </c>
    </row>
    <row r="726" spans="1:4" ht="15.75">
      <c r="A726" s="184" t="s">
        <v>2245</v>
      </c>
      <c r="B726" s="185">
        <v>581</v>
      </c>
      <c r="C726" s="185">
        <v>600</v>
      </c>
      <c r="D726" s="186">
        <f t="shared" si="11"/>
        <v>1.0327022375215147</v>
      </c>
    </row>
    <row r="727" spans="1:4" ht="15.75">
      <c r="A727" s="184" t="s">
        <v>2246</v>
      </c>
      <c r="B727" s="185">
        <v>931</v>
      </c>
      <c r="C727" s="185">
        <v>1000</v>
      </c>
      <c r="D727" s="186">
        <f t="shared" si="11"/>
        <v>1.0741138560687433</v>
      </c>
    </row>
    <row r="728" spans="1:4" ht="15.75">
      <c r="A728" s="184" t="s">
        <v>2247</v>
      </c>
      <c r="B728" s="185">
        <v>479</v>
      </c>
      <c r="C728" s="185">
        <v>500</v>
      </c>
      <c r="D728" s="186">
        <f t="shared" si="11"/>
        <v>1.0438413361169103</v>
      </c>
    </row>
    <row r="729" spans="1:4" ht="15.75">
      <c r="A729" s="184" t="s">
        <v>2248</v>
      </c>
      <c r="B729" s="185"/>
      <c r="C729" s="185"/>
      <c r="D729" s="186" t="e">
        <f t="shared" si="11"/>
        <v>#DIV/0!</v>
      </c>
    </row>
    <row r="730" spans="1:4" ht="15.75">
      <c r="A730" s="184" t="s">
        <v>2249</v>
      </c>
      <c r="B730" s="185">
        <f>SUM(B731:B733)</f>
        <v>2482</v>
      </c>
      <c r="C730" s="185">
        <f>SUM(C731:C733)</f>
        <v>2759</v>
      </c>
      <c r="D730" s="186">
        <f t="shared" si="11"/>
        <v>1.1116035455278002</v>
      </c>
    </row>
    <row r="731" spans="1:4" ht="15.75">
      <c r="A731" s="184" t="s">
        <v>2250</v>
      </c>
      <c r="B731" s="185">
        <v>499</v>
      </c>
      <c r="C731" s="185">
        <v>520</v>
      </c>
      <c r="D731" s="186">
        <f t="shared" si="11"/>
        <v>1.0420841683366733</v>
      </c>
    </row>
    <row r="732" spans="1:4" ht="15.75">
      <c r="A732" s="184" t="s">
        <v>2251</v>
      </c>
      <c r="B732" s="185">
        <v>1983</v>
      </c>
      <c r="C732" s="185">
        <v>2239</v>
      </c>
      <c r="D732" s="186">
        <f t="shared" si="11"/>
        <v>1.129097327281896</v>
      </c>
    </row>
    <row r="733" spans="1:4" ht="15.75">
      <c r="A733" s="184" t="s">
        <v>2252</v>
      </c>
      <c r="B733" s="185"/>
      <c r="C733" s="185"/>
      <c r="D733" s="186" t="e">
        <f t="shared" si="11"/>
        <v>#DIV/0!</v>
      </c>
    </row>
    <row r="734" spans="1:4" ht="15.75">
      <c r="A734" s="184" t="s">
        <v>2253</v>
      </c>
      <c r="B734" s="185">
        <f>SUM(B735:B737)</f>
        <v>486</v>
      </c>
      <c r="C734" s="185">
        <f>SUM(C735:C737)</f>
        <v>495</v>
      </c>
      <c r="D734" s="186">
        <f t="shared" si="11"/>
        <v>1.0185185185185186</v>
      </c>
    </row>
    <row r="735" spans="1:4" ht="15.75">
      <c r="A735" s="184" t="s">
        <v>2254</v>
      </c>
      <c r="B735" s="185">
        <v>182</v>
      </c>
      <c r="C735" s="185">
        <v>185</v>
      </c>
      <c r="D735" s="186">
        <f t="shared" si="11"/>
        <v>1.0164835164835164</v>
      </c>
    </row>
    <row r="736" spans="1:4" ht="15.75">
      <c r="A736" s="184" t="s">
        <v>2255</v>
      </c>
      <c r="B736" s="185"/>
      <c r="C736" s="185"/>
      <c r="D736" s="186" t="e">
        <f t="shared" si="11"/>
        <v>#DIV/0!</v>
      </c>
    </row>
    <row r="737" spans="1:4" ht="15.75">
      <c r="A737" s="184" t="s">
        <v>2256</v>
      </c>
      <c r="B737" s="185">
        <v>304</v>
      </c>
      <c r="C737" s="185">
        <v>310</v>
      </c>
      <c r="D737" s="186">
        <f t="shared" si="11"/>
        <v>1.0197368421052631</v>
      </c>
    </row>
    <row r="738" spans="1:4" ht="15.75">
      <c r="A738" s="184" t="s">
        <v>2257</v>
      </c>
      <c r="B738" s="185">
        <f>SUM(B739:B740)</f>
        <v>32</v>
      </c>
      <c r="C738" s="185">
        <f>SUM(C739:C740)</f>
        <v>35</v>
      </c>
      <c r="D738" s="186">
        <f t="shared" si="11"/>
        <v>1.09375</v>
      </c>
    </row>
    <row r="739" spans="1:4" ht="15.75">
      <c r="A739" s="184" t="s">
        <v>2258</v>
      </c>
      <c r="B739" s="185">
        <v>32</v>
      </c>
      <c r="C739" s="185">
        <v>35</v>
      </c>
      <c r="D739" s="186">
        <f t="shared" si="11"/>
        <v>1.09375</v>
      </c>
    </row>
    <row r="740" spans="1:4" ht="15.75">
      <c r="A740" s="184" t="s">
        <v>2259</v>
      </c>
      <c r="B740" s="185"/>
      <c r="C740" s="185"/>
      <c r="D740" s="186" t="e">
        <f t="shared" si="11"/>
        <v>#DIV/0!</v>
      </c>
    </row>
    <row r="741" spans="1:4" ht="15.75">
      <c r="A741" s="184" t="s">
        <v>2260</v>
      </c>
      <c r="B741" s="185">
        <f>SUM(B742:B749)</f>
        <v>247</v>
      </c>
      <c r="C741" s="185">
        <f>SUM(C742:C749)</f>
        <v>290</v>
      </c>
      <c r="D741" s="186">
        <f t="shared" si="11"/>
        <v>1.1740890688259109</v>
      </c>
    </row>
    <row r="742" spans="1:4" ht="15.75">
      <c r="A742" s="184" t="s">
        <v>1724</v>
      </c>
      <c r="B742" s="185">
        <v>222</v>
      </c>
      <c r="C742" s="185">
        <v>260</v>
      </c>
      <c r="D742" s="186">
        <f t="shared" si="11"/>
        <v>1.1711711711711712</v>
      </c>
    </row>
    <row r="743" spans="1:4" ht="15.75">
      <c r="A743" s="184" t="s">
        <v>1725</v>
      </c>
      <c r="B743" s="185"/>
      <c r="C743" s="185"/>
      <c r="D743" s="186" t="e">
        <f t="shared" si="11"/>
        <v>#DIV/0!</v>
      </c>
    </row>
    <row r="744" spans="1:4" ht="15.75">
      <c r="A744" s="184" t="s">
        <v>1726</v>
      </c>
      <c r="B744" s="185"/>
      <c r="C744" s="185"/>
      <c r="D744" s="186" t="e">
        <f t="shared" si="11"/>
        <v>#DIV/0!</v>
      </c>
    </row>
    <row r="745" spans="1:4" ht="15.75">
      <c r="A745" s="184" t="s">
        <v>1765</v>
      </c>
      <c r="B745" s="185"/>
      <c r="C745" s="185"/>
      <c r="D745" s="186" t="e">
        <f t="shared" si="11"/>
        <v>#DIV/0!</v>
      </c>
    </row>
    <row r="746" spans="1:4" ht="15.75">
      <c r="A746" s="184" t="s">
        <v>2261</v>
      </c>
      <c r="B746" s="185">
        <v>25</v>
      </c>
      <c r="C746" s="185">
        <v>30</v>
      </c>
      <c r="D746" s="186">
        <f t="shared" si="11"/>
        <v>1.2</v>
      </c>
    </row>
    <row r="747" spans="1:4" ht="15.75">
      <c r="A747" s="184" t="s">
        <v>2262</v>
      </c>
      <c r="B747" s="185"/>
      <c r="C747" s="185"/>
      <c r="D747" s="186" t="e">
        <f t="shared" si="11"/>
        <v>#DIV/0!</v>
      </c>
    </row>
    <row r="748" spans="1:4" ht="15.75">
      <c r="A748" s="184" t="s">
        <v>1733</v>
      </c>
      <c r="B748" s="185"/>
      <c r="C748" s="185"/>
      <c r="D748" s="186" t="e">
        <f t="shared" si="11"/>
        <v>#DIV/0!</v>
      </c>
    </row>
    <row r="749" spans="1:4" ht="15.75">
      <c r="A749" s="184" t="s">
        <v>2263</v>
      </c>
      <c r="B749" s="185"/>
      <c r="C749" s="185"/>
      <c r="D749" s="186" t="e">
        <f t="shared" si="11"/>
        <v>#DIV/0!</v>
      </c>
    </row>
    <row r="750" spans="1:4" ht="15.75">
      <c r="A750" s="184" t="s">
        <v>2264</v>
      </c>
      <c r="B750" s="185">
        <f>B751</f>
        <v>0</v>
      </c>
      <c r="C750" s="185">
        <f>C751</f>
        <v>0</v>
      </c>
      <c r="D750" s="186" t="e">
        <f t="shared" si="11"/>
        <v>#DIV/0!</v>
      </c>
    </row>
    <row r="751" spans="1:4" ht="15.75">
      <c r="A751" s="184" t="s">
        <v>2265</v>
      </c>
      <c r="B751" s="185"/>
      <c r="C751" s="185"/>
      <c r="D751" s="186" t="e">
        <f t="shared" si="11"/>
        <v>#DIV/0!</v>
      </c>
    </row>
    <row r="752" spans="1:4" ht="15.75">
      <c r="A752" s="184" t="s">
        <v>2266</v>
      </c>
      <c r="B752" s="185">
        <f>B753</f>
        <v>4452</v>
      </c>
      <c r="C752" s="185">
        <f>C753</f>
        <v>4500</v>
      </c>
      <c r="D752" s="186">
        <f t="shared" si="11"/>
        <v>1.0107816711590296</v>
      </c>
    </row>
    <row r="753" spans="1:4" ht="15.75">
      <c r="A753" s="184" t="s">
        <v>2267</v>
      </c>
      <c r="B753" s="185">
        <v>4452</v>
      </c>
      <c r="C753" s="185">
        <v>4500</v>
      </c>
      <c r="D753" s="186">
        <f t="shared" si="11"/>
        <v>1.0107816711590296</v>
      </c>
    </row>
    <row r="754" spans="1:4" ht="15.75">
      <c r="A754" s="184" t="s">
        <v>2268</v>
      </c>
      <c r="B754" s="185">
        <f>B755+B765+B769+B777+B783+B790+B796+B799+B806+B802+B804+B812+B814+B831+B816</f>
        <v>7656</v>
      </c>
      <c r="C754" s="185">
        <f>C755+C765+C769+C777+C783+C790+C796+C799+C806+C802+C804+C812+C814+C831+C816</f>
        <v>7704</v>
      </c>
      <c r="D754" s="186">
        <f t="shared" si="11"/>
        <v>1.0062695924764891</v>
      </c>
    </row>
    <row r="755" spans="1:4" ht="15.75">
      <c r="A755" s="184" t="s">
        <v>2269</v>
      </c>
      <c r="B755" s="185">
        <f>SUM(B756:B764)</f>
        <v>340</v>
      </c>
      <c r="C755" s="185">
        <f>SUM(C756:C764)</f>
        <v>350</v>
      </c>
      <c r="D755" s="186">
        <f t="shared" si="11"/>
        <v>1.0294117647058822</v>
      </c>
    </row>
    <row r="756" spans="1:4" ht="15.75">
      <c r="A756" s="184" t="s">
        <v>1724</v>
      </c>
      <c r="B756" s="185"/>
      <c r="C756" s="185"/>
      <c r="D756" s="186" t="e">
        <f t="shared" si="11"/>
        <v>#DIV/0!</v>
      </c>
    </row>
    <row r="757" spans="1:4" ht="15.75">
      <c r="A757" s="184" t="s">
        <v>1725</v>
      </c>
      <c r="B757" s="185"/>
      <c r="C757" s="185"/>
      <c r="D757" s="186" t="e">
        <f t="shared" si="11"/>
        <v>#DIV/0!</v>
      </c>
    </row>
    <row r="758" spans="1:4" ht="15.75">
      <c r="A758" s="184" t="s">
        <v>1726</v>
      </c>
      <c r="B758" s="185"/>
      <c r="C758" s="185"/>
      <c r="D758" s="186" t="e">
        <f t="shared" si="11"/>
        <v>#DIV/0!</v>
      </c>
    </row>
    <row r="759" spans="1:4" ht="15.75">
      <c r="A759" s="184" t="s">
        <v>2270</v>
      </c>
      <c r="B759" s="185"/>
      <c r="C759" s="185"/>
      <c r="D759" s="186" t="e">
        <f t="shared" si="11"/>
        <v>#DIV/0!</v>
      </c>
    </row>
    <row r="760" spans="1:4" ht="15.75">
      <c r="A760" s="184" t="s">
        <v>2271</v>
      </c>
      <c r="B760" s="185"/>
      <c r="C760" s="185"/>
      <c r="D760" s="186" t="e">
        <f t="shared" si="11"/>
        <v>#DIV/0!</v>
      </c>
    </row>
    <row r="761" spans="1:4" ht="15.75">
      <c r="A761" s="184" t="s">
        <v>2272</v>
      </c>
      <c r="B761" s="185"/>
      <c r="C761" s="185"/>
      <c r="D761" s="186" t="e">
        <f t="shared" si="11"/>
        <v>#DIV/0!</v>
      </c>
    </row>
    <row r="762" spans="1:4" ht="15.75">
      <c r="A762" s="184" t="s">
        <v>2273</v>
      </c>
      <c r="B762" s="185"/>
      <c r="C762" s="185"/>
      <c r="D762" s="186" t="e">
        <f t="shared" si="11"/>
        <v>#DIV/0!</v>
      </c>
    </row>
    <row r="763" spans="1:4" ht="15.75">
      <c r="A763" s="184" t="s">
        <v>2274</v>
      </c>
      <c r="B763" s="185"/>
      <c r="C763" s="185"/>
      <c r="D763" s="186" t="e">
        <f t="shared" si="11"/>
        <v>#DIV/0!</v>
      </c>
    </row>
    <row r="764" spans="1:4" ht="15.75">
      <c r="A764" s="184" t="s">
        <v>2275</v>
      </c>
      <c r="B764" s="185">
        <v>340</v>
      </c>
      <c r="C764" s="185">
        <v>350</v>
      </c>
      <c r="D764" s="186">
        <f t="shared" si="11"/>
        <v>1.0294117647058822</v>
      </c>
    </row>
    <row r="765" spans="1:4" ht="15.75">
      <c r="A765" s="184" t="s">
        <v>2276</v>
      </c>
      <c r="B765" s="185">
        <f>SUM(B766:B768)</f>
        <v>300</v>
      </c>
      <c r="C765" s="185">
        <f>SUM(C766:C768)</f>
        <v>300</v>
      </c>
      <c r="D765" s="186">
        <f t="shared" si="11"/>
        <v>1</v>
      </c>
    </row>
    <row r="766" spans="1:4" ht="15.75">
      <c r="A766" s="184" t="s">
        <v>2277</v>
      </c>
      <c r="B766" s="185"/>
      <c r="C766" s="185"/>
      <c r="D766" s="186" t="e">
        <f t="shared" si="11"/>
        <v>#DIV/0!</v>
      </c>
    </row>
    <row r="767" spans="1:4" ht="15.75">
      <c r="A767" s="184" t="s">
        <v>2278</v>
      </c>
      <c r="B767" s="185"/>
      <c r="C767" s="185"/>
      <c r="D767" s="186" t="e">
        <f t="shared" si="11"/>
        <v>#DIV/0!</v>
      </c>
    </row>
    <row r="768" spans="1:4" ht="15.75">
      <c r="A768" s="184" t="s">
        <v>2279</v>
      </c>
      <c r="B768" s="185">
        <v>300</v>
      </c>
      <c r="C768" s="185">
        <v>300</v>
      </c>
      <c r="D768" s="186">
        <f t="shared" si="11"/>
        <v>1</v>
      </c>
    </row>
    <row r="769" spans="1:4" ht="15.75">
      <c r="A769" s="184" t="s">
        <v>2280</v>
      </c>
      <c r="B769" s="185">
        <f>SUM(B770:B776)</f>
        <v>2291</v>
      </c>
      <c r="C769" s="185">
        <f>SUM(C770:C776)</f>
        <v>2300</v>
      </c>
      <c r="D769" s="186">
        <f t="shared" si="11"/>
        <v>1.003928415539066</v>
      </c>
    </row>
    <row r="770" spans="1:4" ht="15.75">
      <c r="A770" s="184" t="s">
        <v>2281</v>
      </c>
      <c r="B770" s="185"/>
      <c r="C770" s="185"/>
      <c r="D770" s="186" t="e">
        <f t="shared" si="11"/>
        <v>#DIV/0!</v>
      </c>
    </row>
    <row r="771" spans="1:4" ht="15.75">
      <c r="A771" s="184" t="s">
        <v>2282</v>
      </c>
      <c r="B771" s="185">
        <v>1300</v>
      </c>
      <c r="C771" s="185">
        <v>1300</v>
      </c>
      <c r="D771" s="186">
        <f t="shared" si="11"/>
        <v>1</v>
      </c>
    </row>
    <row r="772" spans="1:4" ht="15.75">
      <c r="A772" s="184" t="s">
        <v>2283</v>
      </c>
      <c r="B772" s="185"/>
      <c r="C772" s="185"/>
      <c r="D772" s="186" t="e">
        <f t="shared" si="11"/>
        <v>#DIV/0!</v>
      </c>
    </row>
    <row r="773" spans="1:4" ht="15.75">
      <c r="A773" s="184" t="s">
        <v>2284</v>
      </c>
      <c r="B773" s="185"/>
      <c r="C773" s="185"/>
      <c r="D773" s="186" t="e">
        <f t="shared" si="11"/>
        <v>#DIV/0!</v>
      </c>
    </row>
    <row r="774" spans="1:4" ht="15.75">
      <c r="A774" s="184" t="s">
        <v>2285</v>
      </c>
      <c r="B774" s="185"/>
      <c r="C774" s="185"/>
      <c r="D774" s="186" t="e">
        <f t="shared" si="11"/>
        <v>#DIV/0!</v>
      </c>
    </row>
    <row r="775" spans="1:4" ht="15.75">
      <c r="A775" s="184" t="s">
        <v>2286</v>
      </c>
      <c r="B775" s="185"/>
      <c r="C775" s="185"/>
      <c r="D775" s="186" t="e">
        <f t="shared" ref="D775:D838" si="12">C775/B775</f>
        <v>#DIV/0!</v>
      </c>
    </row>
    <row r="776" spans="1:4" ht="15.75">
      <c r="A776" s="184" t="s">
        <v>2287</v>
      </c>
      <c r="B776" s="185">
        <v>991</v>
      </c>
      <c r="C776" s="185">
        <v>1000</v>
      </c>
      <c r="D776" s="186">
        <f t="shared" si="12"/>
        <v>1.0090817356205852</v>
      </c>
    </row>
    <row r="777" spans="1:4" ht="15.75">
      <c r="A777" s="184" t="s">
        <v>2288</v>
      </c>
      <c r="B777" s="185">
        <f>SUM(B778:B782)</f>
        <v>3370</v>
      </c>
      <c r="C777" s="185">
        <f>SUM(C778:C782)</f>
        <v>3380</v>
      </c>
      <c r="D777" s="186">
        <f t="shared" si="12"/>
        <v>1.0029673590504451</v>
      </c>
    </row>
    <row r="778" spans="1:4" ht="15.75">
      <c r="A778" s="184" t="s">
        <v>2289</v>
      </c>
      <c r="B778" s="185"/>
      <c r="C778" s="185"/>
      <c r="D778" s="186" t="e">
        <f t="shared" si="12"/>
        <v>#DIV/0!</v>
      </c>
    </row>
    <row r="779" spans="1:4" ht="15.75">
      <c r="A779" s="184" t="s">
        <v>2290</v>
      </c>
      <c r="B779" s="185">
        <v>1726</v>
      </c>
      <c r="C779" s="185">
        <v>1730</v>
      </c>
      <c r="D779" s="186">
        <f t="shared" si="12"/>
        <v>1.0023174971031286</v>
      </c>
    </row>
    <row r="780" spans="1:4" ht="15.75">
      <c r="A780" s="184" t="s">
        <v>2291</v>
      </c>
      <c r="B780" s="185"/>
      <c r="C780" s="185"/>
      <c r="D780" s="186" t="e">
        <f t="shared" si="12"/>
        <v>#DIV/0!</v>
      </c>
    </row>
    <row r="781" spans="1:4" ht="15.75">
      <c r="A781" s="184" t="s">
        <v>2292</v>
      </c>
      <c r="B781" s="185"/>
      <c r="C781" s="185"/>
      <c r="D781" s="186" t="e">
        <f t="shared" si="12"/>
        <v>#DIV/0!</v>
      </c>
    </row>
    <row r="782" spans="1:4" ht="15.75">
      <c r="A782" s="184" t="s">
        <v>2293</v>
      </c>
      <c r="B782" s="185">
        <v>1644</v>
      </c>
      <c r="C782" s="185">
        <v>1650</v>
      </c>
      <c r="D782" s="186">
        <f t="shared" si="12"/>
        <v>1.0036496350364963</v>
      </c>
    </row>
    <row r="783" spans="1:4" ht="15.75">
      <c r="A783" s="184" t="s">
        <v>2294</v>
      </c>
      <c r="B783" s="185">
        <f>SUM(B784:B789)</f>
        <v>4</v>
      </c>
      <c r="C783" s="185">
        <f>SUM(C784:C789)</f>
        <v>4</v>
      </c>
      <c r="D783" s="186">
        <f t="shared" si="12"/>
        <v>1</v>
      </c>
    </row>
    <row r="784" spans="1:4" ht="15.75">
      <c r="A784" s="184" t="s">
        <v>2295</v>
      </c>
      <c r="B784" s="185"/>
      <c r="C784" s="185"/>
      <c r="D784" s="186" t="e">
        <f t="shared" si="12"/>
        <v>#DIV/0!</v>
      </c>
    </row>
    <row r="785" spans="1:4" ht="15.75">
      <c r="A785" s="184" t="s">
        <v>2296</v>
      </c>
      <c r="B785" s="185"/>
      <c r="C785" s="185"/>
      <c r="D785" s="186" t="e">
        <f t="shared" si="12"/>
        <v>#DIV/0!</v>
      </c>
    </row>
    <row r="786" spans="1:4" ht="15.75">
      <c r="A786" s="184" t="s">
        <v>2297</v>
      </c>
      <c r="B786" s="185"/>
      <c r="C786" s="185"/>
      <c r="D786" s="186" t="e">
        <f t="shared" si="12"/>
        <v>#DIV/0!</v>
      </c>
    </row>
    <row r="787" spans="1:4" ht="15.75">
      <c r="A787" s="184" t="s">
        <v>2298</v>
      </c>
      <c r="B787" s="185"/>
      <c r="C787" s="185"/>
      <c r="D787" s="186" t="e">
        <f t="shared" si="12"/>
        <v>#DIV/0!</v>
      </c>
    </row>
    <row r="788" spans="1:4" ht="15.75">
      <c r="A788" s="184" t="s">
        <v>2299</v>
      </c>
      <c r="B788" s="185">
        <v>4</v>
      </c>
      <c r="C788" s="185">
        <v>4</v>
      </c>
      <c r="D788" s="186">
        <f t="shared" si="12"/>
        <v>1</v>
      </c>
    </row>
    <row r="789" spans="1:4" ht="15.75">
      <c r="A789" s="184" t="s">
        <v>2300</v>
      </c>
      <c r="B789" s="185"/>
      <c r="C789" s="185"/>
      <c r="D789" s="186" t="e">
        <f t="shared" si="12"/>
        <v>#DIV/0!</v>
      </c>
    </row>
    <row r="790" spans="1:4" ht="15.75">
      <c r="A790" s="184" t="s">
        <v>2301</v>
      </c>
      <c r="B790" s="185">
        <f>SUM(B791:B795)</f>
        <v>0</v>
      </c>
      <c r="C790" s="185">
        <f>SUM(C791:C795)</f>
        <v>0</v>
      </c>
      <c r="D790" s="186" t="e">
        <f t="shared" si="12"/>
        <v>#DIV/0!</v>
      </c>
    </row>
    <row r="791" spans="1:4" ht="15.75">
      <c r="A791" s="184" t="s">
        <v>2302</v>
      </c>
      <c r="B791" s="185"/>
      <c r="C791" s="185"/>
      <c r="D791" s="186" t="e">
        <f t="shared" si="12"/>
        <v>#DIV/0!</v>
      </c>
    </row>
    <row r="792" spans="1:4" ht="15.75">
      <c r="A792" s="184" t="s">
        <v>2303</v>
      </c>
      <c r="B792" s="185"/>
      <c r="C792" s="185"/>
      <c r="D792" s="186" t="e">
        <f t="shared" si="12"/>
        <v>#DIV/0!</v>
      </c>
    </row>
    <row r="793" spans="1:4" ht="15.75">
      <c r="A793" s="184" t="s">
        <v>2304</v>
      </c>
      <c r="B793" s="185"/>
      <c r="C793" s="185"/>
      <c r="D793" s="186" t="e">
        <f t="shared" si="12"/>
        <v>#DIV/0!</v>
      </c>
    </row>
    <row r="794" spans="1:4" ht="15.75">
      <c r="A794" s="184" t="s">
        <v>2305</v>
      </c>
      <c r="B794" s="185"/>
      <c r="C794" s="185"/>
      <c r="D794" s="186" t="e">
        <f t="shared" si="12"/>
        <v>#DIV/0!</v>
      </c>
    </row>
    <row r="795" spans="1:4" ht="15.75">
      <c r="A795" s="184" t="s">
        <v>2306</v>
      </c>
      <c r="B795" s="185"/>
      <c r="C795" s="185"/>
      <c r="D795" s="186" t="e">
        <f t="shared" si="12"/>
        <v>#DIV/0!</v>
      </c>
    </row>
    <row r="796" spans="1:4" ht="15.75">
      <c r="A796" s="184" t="s">
        <v>2307</v>
      </c>
      <c r="B796" s="185">
        <f>SUM(B797:B798)</f>
        <v>0</v>
      </c>
      <c r="C796" s="185">
        <f>SUM(C797:C798)</f>
        <v>0</v>
      </c>
      <c r="D796" s="186" t="e">
        <f t="shared" si="12"/>
        <v>#DIV/0!</v>
      </c>
    </row>
    <row r="797" spans="1:4" ht="15.75">
      <c r="A797" s="184" t="s">
        <v>2308</v>
      </c>
      <c r="B797" s="185"/>
      <c r="C797" s="185"/>
      <c r="D797" s="186" t="e">
        <f t="shared" si="12"/>
        <v>#DIV/0!</v>
      </c>
    </row>
    <row r="798" spans="1:4" ht="15.75">
      <c r="A798" s="184" t="s">
        <v>2309</v>
      </c>
      <c r="B798" s="185"/>
      <c r="C798" s="185"/>
      <c r="D798" s="186" t="e">
        <f t="shared" si="12"/>
        <v>#DIV/0!</v>
      </c>
    </row>
    <row r="799" spans="1:4" ht="15.75">
      <c r="A799" s="184" t="s">
        <v>2310</v>
      </c>
      <c r="B799" s="185">
        <f>SUM(B800:B801)</f>
        <v>0</v>
      </c>
      <c r="C799" s="185">
        <f>SUM(C800:C801)</f>
        <v>0</v>
      </c>
      <c r="D799" s="186" t="e">
        <f t="shared" si="12"/>
        <v>#DIV/0!</v>
      </c>
    </row>
    <row r="800" spans="1:4" ht="15.75">
      <c r="A800" s="184" t="s">
        <v>2311</v>
      </c>
      <c r="B800" s="185"/>
      <c r="C800" s="185"/>
      <c r="D800" s="186" t="e">
        <f t="shared" si="12"/>
        <v>#DIV/0!</v>
      </c>
    </row>
    <row r="801" spans="1:4" ht="15.75">
      <c r="A801" s="184" t="s">
        <v>2312</v>
      </c>
      <c r="B801" s="185"/>
      <c r="C801" s="185"/>
      <c r="D801" s="186" t="e">
        <f t="shared" si="12"/>
        <v>#DIV/0!</v>
      </c>
    </row>
    <row r="802" spans="1:4" ht="15.75">
      <c r="A802" s="184" t="s">
        <v>2313</v>
      </c>
      <c r="B802" s="185"/>
      <c r="C802" s="185"/>
      <c r="D802" s="186" t="e">
        <f t="shared" si="12"/>
        <v>#DIV/0!</v>
      </c>
    </row>
    <row r="803" spans="1:4" ht="15.75">
      <c r="A803" s="184" t="s">
        <v>2314</v>
      </c>
      <c r="B803" s="185"/>
      <c r="C803" s="185"/>
      <c r="D803" s="186" t="e">
        <f t="shared" si="12"/>
        <v>#DIV/0!</v>
      </c>
    </row>
    <row r="804" spans="1:4" ht="15.75">
      <c r="A804" s="184" t="s">
        <v>2315</v>
      </c>
      <c r="B804" s="185"/>
      <c r="C804" s="185"/>
      <c r="D804" s="186" t="e">
        <f t="shared" si="12"/>
        <v>#DIV/0!</v>
      </c>
    </row>
    <row r="805" spans="1:4" ht="15.75">
      <c r="A805" s="184" t="s">
        <v>2316</v>
      </c>
      <c r="B805" s="185"/>
      <c r="C805" s="185"/>
      <c r="D805" s="186" t="e">
        <f t="shared" si="12"/>
        <v>#DIV/0!</v>
      </c>
    </row>
    <row r="806" spans="1:4" ht="15.75">
      <c r="A806" s="184" t="s">
        <v>2317</v>
      </c>
      <c r="B806" s="185">
        <f>SUM(B807:B811)</f>
        <v>220</v>
      </c>
      <c r="C806" s="185">
        <f>SUM(C807:C811)</f>
        <v>220</v>
      </c>
      <c r="D806" s="186">
        <f t="shared" si="12"/>
        <v>1</v>
      </c>
    </row>
    <row r="807" spans="1:4" ht="15.75">
      <c r="A807" s="184" t="s">
        <v>2318</v>
      </c>
      <c r="B807" s="185"/>
      <c r="C807" s="185"/>
      <c r="D807" s="186" t="e">
        <f t="shared" si="12"/>
        <v>#DIV/0!</v>
      </c>
    </row>
    <row r="808" spans="1:4" ht="15.75">
      <c r="A808" s="184" t="s">
        <v>2319</v>
      </c>
      <c r="B808" s="185"/>
      <c r="C808" s="185"/>
      <c r="D808" s="186" t="e">
        <f t="shared" si="12"/>
        <v>#DIV/0!</v>
      </c>
    </row>
    <row r="809" spans="1:4" ht="15.75">
      <c r="A809" s="184" t="s">
        <v>2320</v>
      </c>
      <c r="B809" s="185"/>
      <c r="C809" s="185"/>
      <c r="D809" s="186" t="e">
        <f t="shared" si="12"/>
        <v>#DIV/0!</v>
      </c>
    </row>
    <row r="810" spans="1:4" ht="15.75">
      <c r="A810" s="184" t="s">
        <v>2321</v>
      </c>
      <c r="B810" s="185"/>
      <c r="C810" s="185"/>
      <c r="D810" s="186" t="e">
        <f t="shared" si="12"/>
        <v>#DIV/0!</v>
      </c>
    </row>
    <row r="811" spans="1:4" ht="15.75">
      <c r="A811" s="184" t="s">
        <v>2322</v>
      </c>
      <c r="B811" s="185">
        <v>220</v>
      </c>
      <c r="C811" s="185">
        <v>220</v>
      </c>
      <c r="D811" s="186">
        <f t="shared" si="12"/>
        <v>1</v>
      </c>
    </row>
    <row r="812" spans="1:4" ht="15.75">
      <c r="A812" s="184" t="s">
        <v>2323</v>
      </c>
      <c r="B812" s="185"/>
      <c r="C812" s="185"/>
      <c r="D812" s="186" t="e">
        <f t="shared" si="12"/>
        <v>#DIV/0!</v>
      </c>
    </row>
    <row r="813" spans="1:4" ht="15.75">
      <c r="A813" s="184" t="s">
        <v>2324</v>
      </c>
      <c r="B813" s="185"/>
      <c r="C813" s="185"/>
      <c r="D813" s="186" t="e">
        <f t="shared" si="12"/>
        <v>#DIV/0!</v>
      </c>
    </row>
    <row r="814" spans="1:4" ht="15.75">
      <c r="A814" s="184" t="s">
        <v>2325</v>
      </c>
      <c r="B814" s="185"/>
      <c r="C814" s="185"/>
      <c r="D814" s="186" t="e">
        <f t="shared" si="12"/>
        <v>#DIV/0!</v>
      </c>
    </row>
    <row r="815" spans="1:4" ht="15.75">
      <c r="A815" s="184" t="s">
        <v>2326</v>
      </c>
      <c r="B815" s="185"/>
      <c r="C815" s="185"/>
      <c r="D815" s="186" t="e">
        <f t="shared" si="12"/>
        <v>#DIV/0!</v>
      </c>
    </row>
    <row r="816" spans="1:4" ht="15.75">
      <c r="A816" s="184" t="s">
        <v>2327</v>
      </c>
      <c r="B816" s="185">
        <f>SUM(B817:B830)</f>
        <v>0</v>
      </c>
      <c r="C816" s="185">
        <f>SUM(C817:C830)</f>
        <v>0</v>
      </c>
      <c r="D816" s="186" t="e">
        <f t="shared" si="12"/>
        <v>#DIV/0!</v>
      </c>
    </row>
    <row r="817" spans="1:4" ht="15.75">
      <c r="A817" s="184" t="s">
        <v>1724</v>
      </c>
      <c r="B817" s="185"/>
      <c r="C817" s="185"/>
      <c r="D817" s="186" t="e">
        <f t="shared" si="12"/>
        <v>#DIV/0!</v>
      </c>
    </row>
    <row r="818" spans="1:4" ht="15.75">
      <c r="A818" s="184" t="s">
        <v>1725</v>
      </c>
      <c r="B818" s="185"/>
      <c r="C818" s="185"/>
      <c r="D818" s="186" t="e">
        <f t="shared" si="12"/>
        <v>#DIV/0!</v>
      </c>
    </row>
    <row r="819" spans="1:4" ht="15.75">
      <c r="A819" s="184" t="s">
        <v>1726</v>
      </c>
      <c r="B819" s="185"/>
      <c r="C819" s="185"/>
      <c r="D819" s="186" t="e">
        <f t="shared" si="12"/>
        <v>#DIV/0!</v>
      </c>
    </row>
    <row r="820" spans="1:4" ht="15.75">
      <c r="A820" s="184" t="s">
        <v>2328</v>
      </c>
      <c r="B820" s="185"/>
      <c r="C820" s="185"/>
      <c r="D820" s="186" t="e">
        <f t="shared" si="12"/>
        <v>#DIV/0!</v>
      </c>
    </row>
    <row r="821" spans="1:4" ht="15.75">
      <c r="A821" s="184" t="s">
        <v>2329</v>
      </c>
      <c r="B821" s="185"/>
      <c r="C821" s="185"/>
      <c r="D821" s="186" t="e">
        <f t="shared" si="12"/>
        <v>#DIV/0!</v>
      </c>
    </row>
    <row r="822" spans="1:4" ht="15.75">
      <c r="A822" s="184" t="s">
        <v>2330</v>
      </c>
      <c r="B822" s="185"/>
      <c r="C822" s="185"/>
      <c r="D822" s="186" t="e">
        <f t="shared" si="12"/>
        <v>#DIV/0!</v>
      </c>
    </row>
    <row r="823" spans="1:4" ht="15.75">
      <c r="A823" s="184" t="s">
        <v>2331</v>
      </c>
      <c r="B823" s="185"/>
      <c r="C823" s="185"/>
      <c r="D823" s="186" t="e">
        <f t="shared" si="12"/>
        <v>#DIV/0!</v>
      </c>
    </row>
    <row r="824" spans="1:4" ht="15.75">
      <c r="A824" s="184" t="s">
        <v>2332</v>
      </c>
      <c r="B824" s="185"/>
      <c r="C824" s="185"/>
      <c r="D824" s="186" t="e">
        <f t="shared" si="12"/>
        <v>#DIV/0!</v>
      </c>
    </row>
    <row r="825" spans="1:4" ht="15.75">
      <c r="A825" s="184" t="s">
        <v>2333</v>
      </c>
      <c r="B825" s="185"/>
      <c r="C825" s="185"/>
      <c r="D825" s="186" t="e">
        <f t="shared" si="12"/>
        <v>#DIV/0!</v>
      </c>
    </row>
    <row r="826" spans="1:4" ht="15.75">
      <c r="A826" s="184" t="s">
        <v>2334</v>
      </c>
      <c r="B826" s="185"/>
      <c r="C826" s="185"/>
      <c r="D826" s="186" t="e">
        <f t="shared" si="12"/>
        <v>#DIV/0!</v>
      </c>
    </row>
    <row r="827" spans="1:4" ht="15.75">
      <c r="A827" s="184" t="s">
        <v>1765</v>
      </c>
      <c r="B827" s="185"/>
      <c r="C827" s="185"/>
      <c r="D827" s="186" t="e">
        <f t="shared" si="12"/>
        <v>#DIV/0!</v>
      </c>
    </row>
    <row r="828" spans="1:4" ht="15.75">
      <c r="A828" s="184" t="s">
        <v>2335</v>
      </c>
      <c r="B828" s="185"/>
      <c r="C828" s="185"/>
      <c r="D828" s="186" t="e">
        <f t="shared" si="12"/>
        <v>#DIV/0!</v>
      </c>
    </row>
    <row r="829" spans="1:4" ht="15.75">
      <c r="A829" s="184" t="s">
        <v>1733</v>
      </c>
      <c r="B829" s="185"/>
      <c r="C829" s="185"/>
      <c r="D829" s="186" t="e">
        <f t="shared" si="12"/>
        <v>#DIV/0!</v>
      </c>
    </row>
    <row r="830" spans="1:4" ht="15.75">
      <c r="A830" s="184" t="s">
        <v>2336</v>
      </c>
      <c r="B830" s="185"/>
      <c r="C830" s="185"/>
      <c r="D830" s="186" t="e">
        <f t="shared" si="12"/>
        <v>#DIV/0!</v>
      </c>
    </row>
    <row r="831" spans="1:4" ht="15.75">
      <c r="A831" s="184" t="s">
        <v>2337</v>
      </c>
      <c r="B831" s="185">
        <v>1131</v>
      </c>
      <c r="C831" s="185">
        <v>1150</v>
      </c>
      <c r="D831" s="186">
        <f t="shared" si="12"/>
        <v>1.0167992926613616</v>
      </c>
    </row>
    <row r="832" spans="1:4" ht="15.75">
      <c r="A832" s="184" t="s">
        <v>2338</v>
      </c>
      <c r="B832" s="185">
        <v>1131</v>
      </c>
      <c r="C832" s="185">
        <v>1150</v>
      </c>
      <c r="D832" s="186">
        <f t="shared" si="12"/>
        <v>1.0167992926613616</v>
      </c>
    </row>
    <row r="833" spans="1:4" ht="15.75">
      <c r="A833" s="184" t="s">
        <v>2339</v>
      </c>
      <c r="B833" s="185">
        <f>B834+B845+B847+B850+B852+B854</f>
        <v>21516</v>
      </c>
      <c r="C833" s="185">
        <f>C834+C845+C847+C850+C852+C854</f>
        <v>12662</v>
      </c>
      <c r="D833" s="186">
        <f t="shared" si="12"/>
        <v>0.58849228481130322</v>
      </c>
    </row>
    <row r="834" spans="1:4" ht="15.75">
      <c r="A834" s="184" t="s">
        <v>2340</v>
      </c>
      <c r="B834" s="185">
        <f>SUM(B835:B844)</f>
        <v>4965</v>
      </c>
      <c r="C834" s="185">
        <f>SUM(C835:C844)</f>
        <v>5072</v>
      </c>
      <c r="D834" s="186">
        <f t="shared" si="12"/>
        <v>1.0215508559919435</v>
      </c>
    </row>
    <row r="835" spans="1:4" ht="15.75">
      <c r="A835" s="184" t="s">
        <v>1724</v>
      </c>
      <c r="B835" s="185">
        <v>506</v>
      </c>
      <c r="C835" s="185">
        <v>520</v>
      </c>
      <c r="D835" s="186">
        <f t="shared" si="12"/>
        <v>1.0276679841897234</v>
      </c>
    </row>
    <row r="836" spans="1:4" ht="15.75">
      <c r="A836" s="184" t="s">
        <v>1725</v>
      </c>
      <c r="B836" s="185">
        <v>2</v>
      </c>
      <c r="C836" s="185">
        <v>2</v>
      </c>
      <c r="D836" s="186">
        <f t="shared" si="12"/>
        <v>1</v>
      </c>
    </row>
    <row r="837" spans="1:4" ht="15.75">
      <c r="A837" s="184" t="s">
        <v>1726</v>
      </c>
      <c r="B837" s="185"/>
      <c r="C837" s="185"/>
      <c r="D837" s="186" t="e">
        <f t="shared" si="12"/>
        <v>#DIV/0!</v>
      </c>
    </row>
    <row r="838" spans="1:4" ht="15.75">
      <c r="A838" s="184" t="s">
        <v>2341</v>
      </c>
      <c r="B838" s="185">
        <v>313</v>
      </c>
      <c r="C838" s="185">
        <v>350</v>
      </c>
      <c r="D838" s="186">
        <f t="shared" si="12"/>
        <v>1.1182108626198084</v>
      </c>
    </row>
    <row r="839" spans="1:4" ht="15.75">
      <c r="A839" s="184" t="s">
        <v>2342</v>
      </c>
      <c r="B839" s="185"/>
      <c r="C839" s="185"/>
      <c r="D839" s="186" t="e">
        <f t="shared" ref="D839:D902" si="13">C839/B839</f>
        <v>#DIV/0!</v>
      </c>
    </row>
    <row r="840" spans="1:4" ht="15.75">
      <c r="A840" s="184" t="s">
        <v>2343</v>
      </c>
      <c r="B840" s="185"/>
      <c r="C840" s="185"/>
      <c r="D840" s="186" t="e">
        <f t="shared" si="13"/>
        <v>#DIV/0!</v>
      </c>
    </row>
    <row r="841" spans="1:4" ht="15.75">
      <c r="A841" s="184" t="s">
        <v>2344</v>
      </c>
      <c r="B841" s="185"/>
      <c r="C841" s="185"/>
      <c r="D841" s="186" t="e">
        <f t="shared" si="13"/>
        <v>#DIV/0!</v>
      </c>
    </row>
    <row r="842" spans="1:4" ht="15.75">
      <c r="A842" s="184" t="s">
        <v>2345</v>
      </c>
      <c r="B842" s="185"/>
      <c r="C842" s="185"/>
      <c r="D842" s="186" t="e">
        <f t="shared" si="13"/>
        <v>#DIV/0!</v>
      </c>
    </row>
    <row r="843" spans="1:4" ht="15.75">
      <c r="A843" s="184" t="s">
        <v>2346</v>
      </c>
      <c r="B843" s="185"/>
      <c r="C843" s="185"/>
      <c r="D843" s="186" t="e">
        <f t="shared" si="13"/>
        <v>#DIV/0!</v>
      </c>
    </row>
    <row r="844" spans="1:4" ht="15.75">
      <c r="A844" s="184" t="s">
        <v>2347</v>
      </c>
      <c r="B844" s="185">
        <v>4144</v>
      </c>
      <c r="C844" s="185">
        <v>4200</v>
      </c>
      <c r="D844" s="186">
        <f t="shared" si="13"/>
        <v>1.0135135135135136</v>
      </c>
    </row>
    <row r="845" spans="1:4" ht="15.75">
      <c r="A845" s="184" t="s">
        <v>2348</v>
      </c>
      <c r="B845" s="185">
        <v>578</v>
      </c>
      <c r="C845" s="185">
        <v>600</v>
      </c>
      <c r="D845" s="186">
        <f t="shared" si="13"/>
        <v>1.0380622837370241</v>
      </c>
    </row>
    <row r="846" spans="1:4" ht="15.75">
      <c r="A846" s="184" t="s">
        <v>2349</v>
      </c>
      <c r="B846" s="185">
        <v>578</v>
      </c>
      <c r="C846" s="185">
        <v>600</v>
      </c>
      <c r="D846" s="186">
        <f t="shared" si="13"/>
        <v>1.0380622837370241</v>
      </c>
    </row>
    <row r="847" spans="1:4" ht="15.75">
      <c r="A847" s="184" t="s">
        <v>2350</v>
      </c>
      <c r="B847" s="185">
        <f>SUM(B848:B849)</f>
        <v>1410</v>
      </c>
      <c r="C847" s="185">
        <f>SUM(C848:C849)</f>
        <v>1440</v>
      </c>
      <c r="D847" s="186">
        <f t="shared" si="13"/>
        <v>1.0212765957446808</v>
      </c>
    </row>
    <row r="848" spans="1:4" ht="15.75">
      <c r="A848" s="184" t="s">
        <v>2351</v>
      </c>
      <c r="B848" s="185">
        <v>36</v>
      </c>
      <c r="C848" s="185">
        <v>40</v>
      </c>
      <c r="D848" s="186">
        <f t="shared" si="13"/>
        <v>1.1111111111111112</v>
      </c>
    </row>
    <row r="849" spans="1:4" ht="15.75">
      <c r="A849" s="184" t="s">
        <v>2352</v>
      </c>
      <c r="B849" s="185">
        <v>1374</v>
      </c>
      <c r="C849" s="185">
        <v>1400</v>
      </c>
      <c r="D849" s="186">
        <f t="shared" si="13"/>
        <v>1.0189228529839884</v>
      </c>
    </row>
    <row r="850" spans="1:4" ht="15.75">
      <c r="A850" s="184" t="s">
        <v>2353</v>
      </c>
      <c r="B850" s="185"/>
      <c r="C850" s="185"/>
      <c r="D850" s="186" t="e">
        <f t="shared" si="13"/>
        <v>#DIV/0!</v>
      </c>
    </row>
    <row r="851" spans="1:4" ht="15.75">
      <c r="A851" s="184" t="s">
        <v>2354</v>
      </c>
      <c r="B851" s="185"/>
      <c r="C851" s="185"/>
      <c r="D851" s="186" t="e">
        <f t="shared" si="13"/>
        <v>#DIV/0!</v>
      </c>
    </row>
    <row r="852" spans="1:4" ht="15.75">
      <c r="A852" s="184" t="s">
        <v>2355</v>
      </c>
      <c r="B852" s="185">
        <f>B853</f>
        <v>538</v>
      </c>
      <c r="C852" s="185">
        <f>C853</f>
        <v>550</v>
      </c>
      <c r="D852" s="186">
        <f t="shared" si="13"/>
        <v>1.0223048327137547</v>
      </c>
    </row>
    <row r="853" spans="1:4" ht="15.75">
      <c r="A853" s="184" t="s">
        <v>2356</v>
      </c>
      <c r="B853" s="185">
        <v>538</v>
      </c>
      <c r="C853" s="185">
        <v>550</v>
      </c>
      <c r="D853" s="186">
        <f t="shared" si="13"/>
        <v>1.0223048327137547</v>
      </c>
    </row>
    <row r="854" spans="1:4" ht="15.75">
      <c r="A854" s="184" t="s">
        <v>2357</v>
      </c>
      <c r="B854" s="185">
        <f>B855</f>
        <v>14025</v>
      </c>
      <c r="C854" s="185">
        <f>C855</f>
        <v>5000</v>
      </c>
      <c r="D854" s="186">
        <f t="shared" si="13"/>
        <v>0.35650623885918004</v>
      </c>
    </row>
    <row r="855" spans="1:4" ht="15.75">
      <c r="A855" s="184" t="s">
        <v>2358</v>
      </c>
      <c r="B855" s="185">
        <v>14025</v>
      </c>
      <c r="C855" s="185">
        <v>5000</v>
      </c>
      <c r="D855" s="186">
        <f t="shared" si="13"/>
        <v>0.35650623885918004</v>
      </c>
    </row>
    <row r="856" spans="1:4" ht="15.75">
      <c r="A856" s="184" t="s">
        <v>2359</v>
      </c>
      <c r="B856" s="185">
        <f>B857+B882+B907+B933+B944+B955+B961+B968+B975+B978</f>
        <v>61242</v>
      </c>
      <c r="C856" s="185">
        <f>C857+C882+C907+C933+C944+C955+C961+C968+C975+C978</f>
        <v>54706</v>
      </c>
      <c r="D856" s="186">
        <f t="shared" si="13"/>
        <v>0.89327585643839191</v>
      </c>
    </row>
    <row r="857" spans="1:4" ht="15.75">
      <c r="A857" s="184" t="s">
        <v>2360</v>
      </c>
      <c r="B857" s="185">
        <f>SUM(B858:B881)</f>
        <v>14954</v>
      </c>
      <c r="C857" s="185">
        <f>SUM(C858:C881)</f>
        <v>14798</v>
      </c>
      <c r="D857" s="186">
        <f t="shared" si="13"/>
        <v>0.98956800855958271</v>
      </c>
    </row>
    <row r="858" spans="1:4" ht="15.75">
      <c r="A858" s="184" t="s">
        <v>1724</v>
      </c>
      <c r="B858" s="185">
        <v>640</v>
      </c>
      <c r="C858" s="185">
        <v>660</v>
      </c>
      <c r="D858" s="186">
        <f t="shared" si="13"/>
        <v>1.03125</v>
      </c>
    </row>
    <row r="859" spans="1:4" ht="15.75">
      <c r="A859" s="184" t="s">
        <v>1725</v>
      </c>
      <c r="B859" s="185">
        <v>10</v>
      </c>
      <c r="C859" s="185">
        <v>10</v>
      </c>
      <c r="D859" s="186">
        <f t="shared" si="13"/>
        <v>1</v>
      </c>
    </row>
    <row r="860" spans="1:4" ht="15.75">
      <c r="A860" s="184" t="s">
        <v>1726</v>
      </c>
      <c r="B860" s="185"/>
      <c r="C860" s="185"/>
      <c r="D860" s="186" t="e">
        <f t="shared" si="13"/>
        <v>#DIV/0!</v>
      </c>
    </row>
    <row r="861" spans="1:4" ht="15.75">
      <c r="A861" s="184" t="s">
        <v>1733</v>
      </c>
      <c r="B861" s="185">
        <v>187</v>
      </c>
      <c r="C861" s="185">
        <v>190</v>
      </c>
      <c r="D861" s="186">
        <f t="shared" si="13"/>
        <v>1.0160427807486632</v>
      </c>
    </row>
    <row r="862" spans="1:4" ht="15.75">
      <c r="A862" s="184" t="s">
        <v>2361</v>
      </c>
      <c r="B862" s="185">
        <v>21</v>
      </c>
      <c r="C862" s="185">
        <v>25</v>
      </c>
      <c r="D862" s="186">
        <f t="shared" si="13"/>
        <v>1.1904761904761905</v>
      </c>
    </row>
    <row r="863" spans="1:4" ht="15.75">
      <c r="A863" s="184" t="s">
        <v>2362</v>
      </c>
      <c r="B863" s="185">
        <v>334</v>
      </c>
      <c r="C863" s="185">
        <v>350</v>
      </c>
      <c r="D863" s="186">
        <f t="shared" si="13"/>
        <v>1.0479041916167664</v>
      </c>
    </row>
    <row r="864" spans="1:4" ht="15.75">
      <c r="A864" s="184" t="s">
        <v>2363</v>
      </c>
      <c r="B864" s="185">
        <v>216</v>
      </c>
      <c r="C864" s="185">
        <v>220</v>
      </c>
      <c r="D864" s="186">
        <f t="shared" si="13"/>
        <v>1.0185185185185186</v>
      </c>
    </row>
    <row r="865" spans="1:4" ht="15.75">
      <c r="A865" s="184" t="s">
        <v>2364</v>
      </c>
      <c r="B865" s="185">
        <v>225</v>
      </c>
      <c r="C865" s="185">
        <v>240</v>
      </c>
      <c r="D865" s="186">
        <f t="shared" si="13"/>
        <v>1.0666666666666667</v>
      </c>
    </row>
    <row r="866" spans="1:4" ht="15.75">
      <c r="A866" s="184" t="s">
        <v>2365</v>
      </c>
      <c r="B866" s="185">
        <v>35</v>
      </c>
      <c r="C866" s="185">
        <v>40</v>
      </c>
      <c r="D866" s="186">
        <f t="shared" si="13"/>
        <v>1.1428571428571428</v>
      </c>
    </row>
    <row r="867" spans="1:4" ht="15.75">
      <c r="A867" s="184" t="s">
        <v>2366</v>
      </c>
      <c r="B867" s="185"/>
      <c r="C867" s="185"/>
      <c r="D867" s="186" t="e">
        <f t="shared" si="13"/>
        <v>#DIV/0!</v>
      </c>
    </row>
    <row r="868" spans="1:4" ht="15.75">
      <c r="A868" s="184" t="s">
        <v>2367</v>
      </c>
      <c r="B868" s="185"/>
      <c r="C868" s="185"/>
      <c r="D868" s="186" t="e">
        <f t="shared" si="13"/>
        <v>#DIV/0!</v>
      </c>
    </row>
    <row r="869" spans="1:4" ht="15.75">
      <c r="A869" s="184" t="s">
        <v>2368</v>
      </c>
      <c r="B869" s="185"/>
      <c r="C869" s="185"/>
      <c r="D869" s="186" t="e">
        <f t="shared" si="13"/>
        <v>#DIV/0!</v>
      </c>
    </row>
    <row r="870" spans="1:4" ht="15.75">
      <c r="A870" s="184" t="s">
        <v>2369</v>
      </c>
      <c r="B870" s="185">
        <v>40</v>
      </c>
      <c r="C870" s="185">
        <v>45</v>
      </c>
      <c r="D870" s="186">
        <f t="shared" si="13"/>
        <v>1.125</v>
      </c>
    </row>
    <row r="871" spans="1:4" ht="15.75">
      <c r="A871" s="184" t="s">
        <v>2370</v>
      </c>
      <c r="B871" s="185"/>
      <c r="C871" s="185"/>
      <c r="D871" s="186" t="e">
        <f t="shared" si="13"/>
        <v>#DIV/0!</v>
      </c>
    </row>
    <row r="872" spans="1:4" ht="15.75">
      <c r="A872" s="184" t="s">
        <v>2371</v>
      </c>
      <c r="B872" s="185"/>
      <c r="C872" s="185"/>
      <c r="D872" s="186" t="e">
        <f t="shared" si="13"/>
        <v>#DIV/0!</v>
      </c>
    </row>
    <row r="873" spans="1:4" ht="15.75">
      <c r="A873" s="184" t="s">
        <v>2372</v>
      </c>
      <c r="B873" s="185">
        <v>590</v>
      </c>
      <c r="C873" s="185">
        <v>600</v>
      </c>
      <c r="D873" s="186">
        <f t="shared" si="13"/>
        <v>1.0169491525423728</v>
      </c>
    </row>
    <row r="874" spans="1:4" ht="15.75">
      <c r="A874" s="184" t="s">
        <v>2373</v>
      </c>
      <c r="B874" s="185">
        <v>311</v>
      </c>
      <c r="C874" s="185">
        <v>320</v>
      </c>
      <c r="D874" s="186">
        <f t="shared" si="13"/>
        <v>1.0289389067524115</v>
      </c>
    </row>
    <row r="875" spans="1:4" ht="15.75">
      <c r="A875" s="184" t="s">
        <v>2374</v>
      </c>
      <c r="B875" s="185">
        <v>200</v>
      </c>
      <c r="C875" s="185">
        <v>210</v>
      </c>
      <c r="D875" s="186">
        <f t="shared" si="13"/>
        <v>1.05</v>
      </c>
    </row>
    <row r="876" spans="1:4" ht="15.75">
      <c r="A876" s="184" t="s">
        <v>2375</v>
      </c>
      <c r="B876" s="185">
        <v>548</v>
      </c>
      <c r="C876" s="185">
        <v>550</v>
      </c>
      <c r="D876" s="186">
        <f t="shared" si="13"/>
        <v>1.0036496350364963</v>
      </c>
    </row>
    <row r="877" spans="1:4" ht="15.75">
      <c r="A877" s="184" t="s">
        <v>2376</v>
      </c>
      <c r="B877" s="185">
        <v>5112</v>
      </c>
      <c r="C877" s="185">
        <v>5200</v>
      </c>
      <c r="D877" s="186">
        <f t="shared" si="13"/>
        <v>1.0172143974960877</v>
      </c>
    </row>
    <row r="878" spans="1:4" ht="15.75">
      <c r="A878" s="184" t="s">
        <v>2377</v>
      </c>
      <c r="B878" s="185"/>
      <c r="C878" s="185"/>
      <c r="D878" s="186" t="e">
        <f t="shared" si="13"/>
        <v>#DIV/0!</v>
      </c>
    </row>
    <row r="879" spans="1:4" ht="15.75">
      <c r="A879" s="184" t="s">
        <v>2378</v>
      </c>
      <c r="B879" s="185"/>
      <c r="C879" s="185"/>
      <c r="D879" s="186" t="e">
        <f t="shared" si="13"/>
        <v>#DIV/0!</v>
      </c>
    </row>
    <row r="880" spans="1:4" ht="15.75">
      <c r="A880" s="184" t="s">
        <v>2379</v>
      </c>
      <c r="B880" s="185">
        <v>3</v>
      </c>
      <c r="C880" s="185">
        <v>3</v>
      </c>
      <c r="D880" s="186">
        <f t="shared" si="13"/>
        <v>1</v>
      </c>
    </row>
    <row r="881" spans="1:4" ht="15.75">
      <c r="A881" s="184" t="s">
        <v>2380</v>
      </c>
      <c r="B881" s="185">
        <v>6482</v>
      </c>
      <c r="C881" s="185">
        <v>6135</v>
      </c>
      <c r="D881" s="186">
        <f t="shared" si="13"/>
        <v>0.9464671397716754</v>
      </c>
    </row>
    <row r="882" spans="1:4" ht="15.75">
      <c r="A882" s="184" t="s">
        <v>2381</v>
      </c>
      <c r="B882" s="185">
        <f>SUM(B883:B906)</f>
        <v>1159</v>
      </c>
      <c r="C882" s="185">
        <f>SUM(C883:C906)</f>
        <v>1277</v>
      </c>
      <c r="D882" s="186">
        <f t="shared" si="13"/>
        <v>1.1018119068162209</v>
      </c>
    </row>
    <row r="883" spans="1:4" ht="15.75">
      <c r="A883" s="184" t="s">
        <v>1724</v>
      </c>
      <c r="B883" s="185">
        <v>199</v>
      </c>
      <c r="C883" s="185">
        <v>215</v>
      </c>
      <c r="D883" s="186">
        <f t="shared" si="13"/>
        <v>1.0804020100502512</v>
      </c>
    </row>
    <row r="884" spans="1:4" ht="15.75">
      <c r="A884" s="184" t="s">
        <v>1725</v>
      </c>
      <c r="B884" s="185">
        <v>15</v>
      </c>
      <c r="C884" s="185">
        <v>20</v>
      </c>
      <c r="D884" s="186">
        <f t="shared" si="13"/>
        <v>1.3333333333333333</v>
      </c>
    </row>
    <row r="885" spans="1:4" ht="15.75">
      <c r="A885" s="184" t="s">
        <v>1726</v>
      </c>
      <c r="B885" s="185"/>
      <c r="C885" s="185"/>
      <c r="D885" s="186" t="e">
        <f t="shared" si="13"/>
        <v>#DIV/0!</v>
      </c>
    </row>
    <row r="886" spans="1:4" ht="15.75">
      <c r="A886" s="184" t="s">
        <v>2382</v>
      </c>
      <c r="B886" s="185">
        <v>15</v>
      </c>
      <c r="C886" s="185">
        <v>20</v>
      </c>
      <c r="D886" s="186">
        <f t="shared" si="13"/>
        <v>1.3333333333333333</v>
      </c>
    </row>
    <row r="887" spans="1:4" ht="15.75">
      <c r="A887" s="184" t="s">
        <v>2383</v>
      </c>
      <c r="B887" s="185">
        <v>299</v>
      </c>
      <c r="C887" s="185">
        <v>350</v>
      </c>
      <c r="D887" s="186">
        <f t="shared" si="13"/>
        <v>1.1705685618729098</v>
      </c>
    </row>
    <row r="888" spans="1:4" ht="15.75">
      <c r="A888" s="184" t="s">
        <v>2384</v>
      </c>
      <c r="B888" s="185"/>
      <c r="C888" s="185"/>
      <c r="D888" s="186" t="e">
        <f t="shared" si="13"/>
        <v>#DIV/0!</v>
      </c>
    </row>
    <row r="889" spans="1:4" ht="15.75">
      <c r="A889" s="184" t="s">
        <v>2385</v>
      </c>
      <c r="B889" s="185">
        <v>10</v>
      </c>
      <c r="C889" s="185">
        <v>12</v>
      </c>
      <c r="D889" s="186">
        <f t="shared" si="13"/>
        <v>1.2</v>
      </c>
    </row>
    <row r="890" spans="1:4" ht="15.75">
      <c r="A890" s="184" t="s">
        <v>2386</v>
      </c>
      <c r="B890" s="185">
        <v>15</v>
      </c>
      <c r="C890" s="185">
        <v>20</v>
      </c>
      <c r="D890" s="186">
        <f t="shared" si="13"/>
        <v>1.3333333333333333</v>
      </c>
    </row>
    <row r="891" spans="1:4" ht="15.75">
      <c r="A891" s="184" t="s">
        <v>2387</v>
      </c>
      <c r="B891" s="185"/>
      <c r="C891" s="185"/>
      <c r="D891" s="186" t="e">
        <f t="shared" si="13"/>
        <v>#DIV/0!</v>
      </c>
    </row>
    <row r="892" spans="1:4" ht="15.75">
      <c r="A892" s="184" t="s">
        <v>2388</v>
      </c>
      <c r="B892" s="185"/>
      <c r="C892" s="185"/>
      <c r="D892" s="186" t="e">
        <f t="shared" si="13"/>
        <v>#DIV/0!</v>
      </c>
    </row>
    <row r="893" spans="1:4" ht="15.75">
      <c r="A893" s="184" t="s">
        <v>2389</v>
      </c>
      <c r="B893" s="185"/>
      <c r="C893" s="185"/>
      <c r="D893" s="186" t="e">
        <f t="shared" si="13"/>
        <v>#DIV/0!</v>
      </c>
    </row>
    <row r="894" spans="1:4" ht="15.75">
      <c r="A894" s="184" t="s">
        <v>2390</v>
      </c>
      <c r="B894" s="185">
        <v>15</v>
      </c>
      <c r="C894" s="185">
        <v>20</v>
      </c>
      <c r="D894" s="186">
        <f t="shared" si="13"/>
        <v>1.3333333333333333</v>
      </c>
    </row>
    <row r="895" spans="1:4" ht="15.75">
      <c r="A895" s="184" t="s">
        <v>2391</v>
      </c>
      <c r="B895" s="185"/>
      <c r="C895" s="185"/>
      <c r="D895" s="186" t="e">
        <f t="shared" si="13"/>
        <v>#DIV/0!</v>
      </c>
    </row>
    <row r="896" spans="1:4" ht="15.75">
      <c r="A896" s="184" t="s">
        <v>2392</v>
      </c>
      <c r="B896" s="185"/>
      <c r="C896" s="185"/>
      <c r="D896" s="186" t="e">
        <f t="shared" si="13"/>
        <v>#DIV/0!</v>
      </c>
    </row>
    <row r="897" spans="1:4" ht="15.75">
      <c r="A897" s="184" t="s">
        <v>2393</v>
      </c>
      <c r="B897" s="185"/>
      <c r="C897" s="185"/>
      <c r="D897" s="186" t="e">
        <f t="shared" si="13"/>
        <v>#DIV/0!</v>
      </c>
    </row>
    <row r="898" spans="1:4" ht="15.75">
      <c r="A898" s="184" t="s">
        <v>2394</v>
      </c>
      <c r="B898" s="185"/>
      <c r="C898" s="185"/>
      <c r="D898" s="186" t="e">
        <f t="shared" si="13"/>
        <v>#DIV/0!</v>
      </c>
    </row>
    <row r="899" spans="1:4" ht="15.75">
      <c r="A899" s="184" t="s">
        <v>2395</v>
      </c>
      <c r="B899" s="185">
        <v>10</v>
      </c>
      <c r="C899" s="185">
        <v>10</v>
      </c>
      <c r="D899" s="186">
        <f t="shared" si="13"/>
        <v>1</v>
      </c>
    </row>
    <row r="900" spans="1:4" ht="15.75">
      <c r="A900" s="184" t="s">
        <v>2396</v>
      </c>
      <c r="B900" s="185"/>
      <c r="C900" s="185"/>
      <c r="D900" s="186" t="e">
        <f t="shared" si="13"/>
        <v>#DIV/0!</v>
      </c>
    </row>
    <row r="901" spans="1:4" ht="15.75">
      <c r="A901" s="184" t="s">
        <v>2397</v>
      </c>
      <c r="B901" s="185"/>
      <c r="C901" s="185"/>
      <c r="D901" s="186" t="e">
        <f t="shared" si="13"/>
        <v>#DIV/0!</v>
      </c>
    </row>
    <row r="902" spans="1:4" ht="15.75">
      <c r="A902" s="184" t="s">
        <v>2398</v>
      </c>
      <c r="B902" s="185">
        <v>10</v>
      </c>
      <c r="C902" s="185">
        <v>10</v>
      </c>
      <c r="D902" s="186">
        <f t="shared" si="13"/>
        <v>1</v>
      </c>
    </row>
    <row r="903" spans="1:4" ht="15.75">
      <c r="A903" s="184" t="s">
        <v>2399</v>
      </c>
      <c r="B903" s="185"/>
      <c r="C903" s="185"/>
      <c r="D903" s="186" t="e">
        <f t="shared" ref="D903:D966" si="14">C903/B903</f>
        <v>#DIV/0!</v>
      </c>
    </row>
    <row r="904" spans="1:4" ht="15.75">
      <c r="A904" s="184" t="s">
        <v>2400</v>
      </c>
      <c r="B904" s="185"/>
      <c r="C904" s="185"/>
      <c r="D904" s="186" t="e">
        <f t="shared" si="14"/>
        <v>#DIV/0!</v>
      </c>
    </row>
    <row r="905" spans="1:4" ht="15.75">
      <c r="A905" s="184" t="s">
        <v>2401</v>
      </c>
      <c r="B905" s="185"/>
      <c r="C905" s="185"/>
      <c r="D905" s="186" t="e">
        <f t="shared" si="14"/>
        <v>#DIV/0!</v>
      </c>
    </row>
    <row r="906" spans="1:4" ht="15.75">
      <c r="A906" s="184" t="s">
        <v>2402</v>
      </c>
      <c r="B906" s="185">
        <v>571</v>
      </c>
      <c r="C906" s="185">
        <v>600</v>
      </c>
      <c r="D906" s="186">
        <f t="shared" si="14"/>
        <v>1.0507880910683012</v>
      </c>
    </row>
    <row r="907" spans="1:4" ht="15.75">
      <c r="A907" s="184" t="s">
        <v>2403</v>
      </c>
      <c r="B907" s="185">
        <f>SUM(B908:B932)</f>
        <v>36168</v>
      </c>
      <c r="C907" s="185">
        <f>SUM(C908:C932)</f>
        <v>29484</v>
      </c>
      <c r="D907" s="186">
        <f t="shared" si="14"/>
        <v>0.81519575315195758</v>
      </c>
    </row>
    <row r="908" spans="1:4" ht="15.75">
      <c r="A908" s="184" t="s">
        <v>1724</v>
      </c>
      <c r="B908" s="185">
        <v>920</v>
      </c>
      <c r="C908" s="185">
        <v>950</v>
      </c>
      <c r="D908" s="186">
        <f t="shared" si="14"/>
        <v>1.0326086956521738</v>
      </c>
    </row>
    <row r="909" spans="1:4" ht="15.75">
      <c r="A909" s="184" t="s">
        <v>1725</v>
      </c>
      <c r="B909" s="185"/>
      <c r="C909" s="185"/>
      <c r="D909" s="186" t="e">
        <f t="shared" si="14"/>
        <v>#DIV/0!</v>
      </c>
    </row>
    <row r="910" spans="1:4" ht="15.75">
      <c r="A910" s="184" t="s">
        <v>1726</v>
      </c>
      <c r="B910" s="185">
        <v>1</v>
      </c>
      <c r="C910" s="185">
        <v>1</v>
      </c>
      <c r="D910" s="186">
        <f t="shared" si="14"/>
        <v>1</v>
      </c>
    </row>
    <row r="911" spans="1:4" ht="15.75">
      <c r="A911" s="184" t="s">
        <v>2404</v>
      </c>
      <c r="B911" s="185">
        <v>843</v>
      </c>
      <c r="C911" s="185">
        <v>900</v>
      </c>
      <c r="D911" s="186">
        <f t="shared" si="14"/>
        <v>1.0676156583629892</v>
      </c>
    </row>
    <row r="912" spans="1:4" ht="15.75">
      <c r="A912" s="184" t="s">
        <v>2405</v>
      </c>
      <c r="B912" s="185">
        <v>26227</v>
      </c>
      <c r="C912" s="185">
        <v>20000</v>
      </c>
      <c r="D912" s="186">
        <f t="shared" si="14"/>
        <v>0.76257292103557406</v>
      </c>
    </row>
    <row r="913" spans="1:4" ht="15.75">
      <c r="A913" s="184" t="s">
        <v>2406</v>
      </c>
      <c r="B913" s="185">
        <v>308</v>
      </c>
      <c r="C913" s="185">
        <v>320</v>
      </c>
      <c r="D913" s="186">
        <f t="shared" si="14"/>
        <v>1.0389610389610389</v>
      </c>
    </row>
    <row r="914" spans="1:4" ht="15.75">
      <c r="A914" s="184" t="s">
        <v>2407</v>
      </c>
      <c r="B914" s="185"/>
      <c r="C914" s="185"/>
      <c r="D914" s="186" t="e">
        <f t="shared" si="14"/>
        <v>#DIV/0!</v>
      </c>
    </row>
    <row r="915" spans="1:4" ht="15.75">
      <c r="A915" s="184" t="s">
        <v>2408</v>
      </c>
      <c r="B915" s="185">
        <v>170</v>
      </c>
      <c r="C915" s="185">
        <v>180</v>
      </c>
      <c r="D915" s="186">
        <f t="shared" si="14"/>
        <v>1.0588235294117647</v>
      </c>
    </row>
    <row r="916" spans="1:4" ht="15.75">
      <c r="A916" s="184" t="s">
        <v>2409</v>
      </c>
      <c r="B916" s="185"/>
      <c r="C916" s="185"/>
      <c r="D916" s="186" t="e">
        <f t="shared" si="14"/>
        <v>#DIV/0!</v>
      </c>
    </row>
    <row r="917" spans="1:4" ht="15.75">
      <c r="A917" s="184" t="s">
        <v>2410</v>
      </c>
      <c r="B917" s="185"/>
      <c r="C917" s="185"/>
      <c r="D917" s="186" t="e">
        <f t="shared" si="14"/>
        <v>#DIV/0!</v>
      </c>
    </row>
    <row r="918" spans="1:4" ht="15.75">
      <c r="A918" s="184" t="s">
        <v>2411</v>
      </c>
      <c r="B918" s="185"/>
      <c r="C918" s="185"/>
      <c r="D918" s="186" t="e">
        <f t="shared" si="14"/>
        <v>#DIV/0!</v>
      </c>
    </row>
    <row r="919" spans="1:4" ht="15.75">
      <c r="A919" s="184" t="s">
        <v>2412</v>
      </c>
      <c r="B919" s="185"/>
      <c r="C919" s="185"/>
      <c r="D919" s="186" t="e">
        <f t="shared" si="14"/>
        <v>#DIV/0!</v>
      </c>
    </row>
    <row r="920" spans="1:4" ht="15.75">
      <c r="A920" s="184" t="s">
        <v>2413</v>
      </c>
      <c r="B920" s="185"/>
      <c r="C920" s="185"/>
      <c r="D920" s="186" t="e">
        <f t="shared" si="14"/>
        <v>#DIV/0!</v>
      </c>
    </row>
    <row r="921" spans="1:4" ht="15.75">
      <c r="A921" s="184" t="s">
        <v>2414</v>
      </c>
      <c r="B921" s="185">
        <v>951</v>
      </c>
      <c r="C921" s="185">
        <v>1000</v>
      </c>
      <c r="D921" s="186">
        <f t="shared" si="14"/>
        <v>1.0515247108307044</v>
      </c>
    </row>
    <row r="922" spans="1:4" ht="15.75">
      <c r="A922" s="184" t="s">
        <v>2415</v>
      </c>
      <c r="B922" s="185"/>
      <c r="C922" s="185"/>
      <c r="D922" s="186" t="e">
        <f t="shared" si="14"/>
        <v>#DIV/0!</v>
      </c>
    </row>
    <row r="923" spans="1:4" ht="15.75">
      <c r="A923" s="184" t="s">
        <v>2416</v>
      </c>
      <c r="B923" s="185">
        <v>5417</v>
      </c>
      <c r="C923" s="185">
        <v>4733</v>
      </c>
      <c r="D923" s="186">
        <f t="shared" si="14"/>
        <v>0.87373084733247186</v>
      </c>
    </row>
    <row r="924" spans="1:4" ht="15.75">
      <c r="A924" s="184" t="s">
        <v>2417</v>
      </c>
      <c r="B924" s="185"/>
      <c r="C924" s="185"/>
      <c r="D924" s="186" t="e">
        <f t="shared" si="14"/>
        <v>#DIV/0!</v>
      </c>
    </row>
    <row r="925" spans="1:4" ht="15.75">
      <c r="A925" s="184" t="s">
        <v>2418</v>
      </c>
      <c r="B925" s="185"/>
      <c r="C925" s="185"/>
      <c r="D925" s="186" t="e">
        <f t="shared" si="14"/>
        <v>#DIV/0!</v>
      </c>
    </row>
    <row r="926" spans="1:4" ht="15.75">
      <c r="A926" s="184" t="s">
        <v>2419</v>
      </c>
      <c r="B926" s="185"/>
      <c r="C926" s="185"/>
      <c r="D926" s="186" t="e">
        <f t="shared" si="14"/>
        <v>#DIV/0!</v>
      </c>
    </row>
    <row r="927" spans="1:4" ht="15.75">
      <c r="A927" s="184" t="s">
        <v>2420</v>
      </c>
      <c r="B927" s="185">
        <v>725</v>
      </c>
      <c r="C927" s="185">
        <v>750</v>
      </c>
      <c r="D927" s="186">
        <f t="shared" si="14"/>
        <v>1.0344827586206897</v>
      </c>
    </row>
    <row r="928" spans="1:4" ht="15.75">
      <c r="A928" s="184" t="s">
        <v>2421</v>
      </c>
      <c r="B928" s="185"/>
      <c r="C928" s="185"/>
      <c r="D928" s="186" t="e">
        <f t="shared" si="14"/>
        <v>#DIV/0!</v>
      </c>
    </row>
    <row r="929" spans="1:4" ht="15.75">
      <c r="A929" s="184" t="s">
        <v>2394</v>
      </c>
      <c r="B929" s="185"/>
      <c r="C929" s="185"/>
      <c r="D929" s="186" t="e">
        <f t="shared" si="14"/>
        <v>#DIV/0!</v>
      </c>
    </row>
    <row r="930" spans="1:4" ht="15.75">
      <c r="A930" s="184" t="s">
        <v>2422</v>
      </c>
      <c r="B930" s="185"/>
      <c r="C930" s="185"/>
      <c r="D930" s="186" t="e">
        <f t="shared" si="14"/>
        <v>#DIV/0!</v>
      </c>
    </row>
    <row r="931" spans="1:4" ht="15.75">
      <c r="A931" s="184" t="s">
        <v>2423</v>
      </c>
      <c r="B931" s="185"/>
      <c r="C931" s="185"/>
      <c r="D931" s="186" t="e">
        <f t="shared" si="14"/>
        <v>#DIV/0!</v>
      </c>
    </row>
    <row r="932" spans="1:4" ht="15.75">
      <c r="A932" s="184" t="s">
        <v>2424</v>
      </c>
      <c r="B932" s="185">
        <v>606</v>
      </c>
      <c r="C932" s="185">
        <v>650</v>
      </c>
      <c r="D932" s="186">
        <f t="shared" si="14"/>
        <v>1.0726072607260726</v>
      </c>
    </row>
    <row r="933" spans="1:4" ht="15.75">
      <c r="A933" s="187" t="s">
        <v>2425</v>
      </c>
      <c r="B933" s="185">
        <f>SUM(B934:B943)</f>
        <v>0</v>
      </c>
      <c r="C933" s="185">
        <f>SUM(C934:C943)</f>
        <v>0</v>
      </c>
      <c r="D933" s="186" t="e">
        <f t="shared" si="14"/>
        <v>#DIV/0!</v>
      </c>
    </row>
    <row r="934" spans="1:4" ht="15.75">
      <c r="A934" s="187" t="s">
        <v>1724</v>
      </c>
      <c r="B934" s="185"/>
      <c r="C934" s="185"/>
      <c r="D934" s="186" t="e">
        <f t="shared" si="14"/>
        <v>#DIV/0!</v>
      </c>
    </row>
    <row r="935" spans="1:4" ht="15.75">
      <c r="A935" s="187" t="s">
        <v>1725</v>
      </c>
      <c r="B935" s="185"/>
      <c r="C935" s="185"/>
      <c r="D935" s="186" t="e">
        <f t="shared" si="14"/>
        <v>#DIV/0!</v>
      </c>
    </row>
    <row r="936" spans="1:4" ht="15.75">
      <c r="A936" s="187" t="s">
        <v>1726</v>
      </c>
      <c r="B936" s="185"/>
      <c r="C936" s="185"/>
      <c r="D936" s="186" t="e">
        <f t="shared" si="14"/>
        <v>#DIV/0!</v>
      </c>
    </row>
    <row r="937" spans="1:4" ht="15.75">
      <c r="A937" s="187" t="s">
        <v>2426</v>
      </c>
      <c r="B937" s="185"/>
      <c r="C937" s="185"/>
      <c r="D937" s="186" t="e">
        <f t="shared" si="14"/>
        <v>#DIV/0!</v>
      </c>
    </row>
    <row r="938" spans="1:4" ht="15.75">
      <c r="A938" s="187" t="s">
        <v>2427</v>
      </c>
      <c r="B938" s="185"/>
      <c r="C938" s="185"/>
      <c r="D938" s="186" t="e">
        <f t="shared" si="14"/>
        <v>#DIV/0!</v>
      </c>
    </row>
    <row r="939" spans="1:4" ht="15.75">
      <c r="A939" s="187" t="s">
        <v>2428</v>
      </c>
      <c r="B939" s="185"/>
      <c r="C939" s="185"/>
      <c r="D939" s="186" t="e">
        <f t="shared" si="14"/>
        <v>#DIV/0!</v>
      </c>
    </row>
    <row r="940" spans="1:4" ht="15.75">
      <c r="A940" s="187" t="s">
        <v>2429</v>
      </c>
      <c r="B940" s="185"/>
      <c r="C940" s="185"/>
      <c r="D940" s="186" t="e">
        <f t="shared" si="14"/>
        <v>#DIV/0!</v>
      </c>
    </row>
    <row r="941" spans="1:4" ht="15.75">
      <c r="A941" s="187" t="s">
        <v>2430</v>
      </c>
      <c r="B941" s="185"/>
      <c r="C941" s="185"/>
      <c r="D941" s="186" t="e">
        <f t="shared" si="14"/>
        <v>#DIV/0!</v>
      </c>
    </row>
    <row r="942" spans="1:4" ht="15.75">
      <c r="A942" s="187" t="s">
        <v>2431</v>
      </c>
      <c r="B942" s="185"/>
      <c r="C942" s="185"/>
      <c r="D942" s="186" t="e">
        <f t="shared" si="14"/>
        <v>#DIV/0!</v>
      </c>
    </row>
    <row r="943" spans="1:4" ht="15.75">
      <c r="A943" s="187" t="s">
        <v>2432</v>
      </c>
      <c r="B943" s="185"/>
      <c r="C943" s="185"/>
      <c r="D943" s="186" t="e">
        <f t="shared" si="14"/>
        <v>#DIV/0!</v>
      </c>
    </row>
    <row r="944" spans="1:4" ht="15.75">
      <c r="A944" s="184" t="s">
        <v>2433</v>
      </c>
      <c r="B944" s="185">
        <f>SUM(B945:B954)</f>
        <v>2777</v>
      </c>
      <c r="C944" s="185">
        <f>SUM(C945:C954)</f>
        <v>2848</v>
      </c>
      <c r="D944" s="186">
        <f t="shared" si="14"/>
        <v>1.0255671588044653</v>
      </c>
    </row>
    <row r="945" spans="1:4" ht="15.75">
      <c r="A945" s="184" t="s">
        <v>1724</v>
      </c>
      <c r="B945" s="185">
        <v>71</v>
      </c>
      <c r="C945" s="185">
        <v>80</v>
      </c>
      <c r="D945" s="186">
        <f t="shared" si="14"/>
        <v>1.1267605633802817</v>
      </c>
    </row>
    <row r="946" spans="1:4" ht="15.75">
      <c r="A946" s="184" t="s">
        <v>1725</v>
      </c>
      <c r="B946" s="185">
        <v>3</v>
      </c>
      <c r="C946" s="185">
        <v>3</v>
      </c>
      <c r="D946" s="186">
        <f t="shared" si="14"/>
        <v>1</v>
      </c>
    </row>
    <row r="947" spans="1:4" ht="15.75">
      <c r="A947" s="184" t="s">
        <v>1726</v>
      </c>
      <c r="B947" s="185"/>
      <c r="C947" s="185"/>
      <c r="D947" s="186" t="e">
        <f t="shared" si="14"/>
        <v>#DIV/0!</v>
      </c>
    </row>
    <row r="948" spans="1:4" ht="15.75">
      <c r="A948" s="184" t="s">
        <v>2434</v>
      </c>
      <c r="B948" s="185">
        <v>770</v>
      </c>
      <c r="C948" s="185">
        <v>800</v>
      </c>
      <c r="D948" s="186">
        <f t="shared" si="14"/>
        <v>1.0389610389610389</v>
      </c>
    </row>
    <row r="949" spans="1:4" ht="15.75">
      <c r="A949" s="184" t="s">
        <v>2435</v>
      </c>
      <c r="B949" s="185">
        <v>410</v>
      </c>
      <c r="C949" s="185">
        <v>420</v>
      </c>
      <c r="D949" s="186">
        <f t="shared" si="14"/>
        <v>1.024390243902439</v>
      </c>
    </row>
    <row r="950" spans="1:4" ht="15.75">
      <c r="A950" s="184" t="s">
        <v>2436</v>
      </c>
      <c r="B950" s="185"/>
      <c r="C950" s="185"/>
      <c r="D950" s="186" t="e">
        <f t="shared" si="14"/>
        <v>#DIV/0!</v>
      </c>
    </row>
    <row r="951" spans="1:4" ht="15.75">
      <c r="A951" s="184" t="s">
        <v>2437</v>
      </c>
      <c r="B951" s="185">
        <v>42</v>
      </c>
      <c r="C951" s="185">
        <v>45</v>
      </c>
      <c r="D951" s="186">
        <f t="shared" si="14"/>
        <v>1.0714285714285714</v>
      </c>
    </row>
    <row r="952" spans="1:4" ht="15.75">
      <c r="A952" s="184" t="s">
        <v>2438</v>
      </c>
      <c r="B952" s="185"/>
      <c r="C952" s="185"/>
      <c r="D952" s="186" t="e">
        <f t="shared" si="14"/>
        <v>#DIV/0!</v>
      </c>
    </row>
    <row r="953" spans="1:4" ht="15.75">
      <c r="A953" s="184" t="s">
        <v>2439</v>
      </c>
      <c r="B953" s="185"/>
      <c r="C953" s="185"/>
      <c r="D953" s="186" t="e">
        <f t="shared" si="14"/>
        <v>#DIV/0!</v>
      </c>
    </row>
    <row r="954" spans="1:4" ht="15.75">
      <c r="A954" s="184" t="s">
        <v>2440</v>
      </c>
      <c r="B954" s="185">
        <v>1481</v>
      </c>
      <c r="C954" s="185">
        <v>1500</v>
      </c>
      <c r="D954" s="186">
        <f t="shared" si="14"/>
        <v>1.0128291694800811</v>
      </c>
    </row>
    <row r="955" spans="1:4" ht="15.75">
      <c r="A955" s="187" t="s">
        <v>2441</v>
      </c>
      <c r="B955" s="185">
        <f>SUM(B956:B960)</f>
        <v>0</v>
      </c>
      <c r="C955" s="185">
        <f>SUM(C956:C960)</f>
        <v>0</v>
      </c>
      <c r="D955" s="186" t="e">
        <f t="shared" si="14"/>
        <v>#DIV/0!</v>
      </c>
    </row>
    <row r="956" spans="1:4" ht="15.75">
      <c r="A956" s="187" t="s">
        <v>2018</v>
      </c>
      <c r="B956" s="185"/>
      <c r="C956" s="185"/>
      <c r="D956" s="186" t="e">
        <f t="shared" si="14"/>
        <v>#DIV/0!</v>
      </c>
    </row>
    <row r="957" spans="1:4" ht="15.75">
      <c r="A957" s="187" t="s">
        <v>2442</v>
      </c>
      <c r="B957" s="185"/>
      <c r="C957" s="185"/>
      <c r="D957" s="186" t="e">
        <f t="shared" si="14"/>
        <v>#DIV/0!</v>
      </c>
    </row>
    <row r="958" spans="1:4" ht="15.75">
      <c r="A958" s="187" t="s">
        <v>2443</v>
      </c>
      <c r="B958" s="185"/>
      <c r="C958" s="185"/>
      <c r="D958" s="186" t="e">
        <f t="shared" si="14"/>
        <v>#DIV/0!</v>
      </c>
    </row>
    <row r="959" spans="1:4" ht="15.75">
      <c r="A959" s="187" t="s">
        <v>2444</v>
      </c>
      <c r="B959" s="185"/>
      <c r="C959" s="185"/>
      <c r="D959" s="186" t="e">
        <f t="shared" si="14"/>
        <v>#DIV/0!</v>
      </c>
    </row>
    <row r="960" spans="1:4" ht="15.75">
      <c r="A960" s="187" t="s">
        <v>2445</v>
      </c>
      <c r="B960" s="185"/>
      <c r="C960" s="185"/>
      <c r="D960" s="186" t="e">
        <f t="shared" si="14"/>
        <v>#DIV/0!</v>
      </c>
    </row>
    <row r="961" spans="1:4" ht="15.75">
      <c r="A961" s="184" t="s">
        <v>2446</v>
      </c>
      <c r="B961" s="185">
        <f>SUM(B962:B967)</f>
        <v>1568</v>
      </c>
      <c r="C961" s="185">
        <f>SUM(C962:C967)</f>
        <v>1629</v>
      </c>
      <c r="D961" s="186">
        <f t="shared" si="14"/>
        <v>1.0389030612244898</v>
      </c>
    </row>
    <row r="962" spans="1:4" ht="15.75">
      <c r="A962" s="184" t="s">
        <v>2447</v>
      </c>
      <c r="B962" s="185">
        <v>324</v>
      </c>
      <c r="C962" s="185">
        <v>330</v>
      </c>
      <c r="D962" s="186">
        <f t="shared" si="14"/>
        <v>1.0185185185185186</v>
      </c>
    </row>
    <row r="963" spans="1:4" ht="15.75">
      <c r="A963" s="184" t="s">
        <v>2448</v>
      </c>
      <c r="B963" s="185"/>
      <c r="C963" s="185"/>
      <c r="D963" s="186" t="e">
        <f t="shared" si="14"/>
        <v>#DIV/0!</v>
      </c>
    </row>
    <row r="964" spans="1:4" ht="15.75">
      <c r="A964" s="184" t="s">
        <v>2449</v>
      </c>
      <c r="B964" s="185">
        <v>901</v>
      </c>
      <c r="C964" s="185">
        <v>956</v>
      </c>
      <c r="D964" s="186">
        <f t="shared" si="14"/>
        <v>1.0610432852386238</v>
      </c>
    </row>
    <row r="965" spans="1:4" ht="15.75">
      <c r="A965" s="184" t="s">
        <v>2450</v>
      </c>
      <c r="B965" s="185">
        <v>90</v>
      </c>
      <c r="C965" s="185">
        <v>90</v>
      </c>
      <c r="D965" s="186">
        <f t="shared" si="14"/>
        <v>1</v>
      </c>
    </row>
    <row r="966" spans="1:4" ht="15.75">
      <c r="A966" s="184" t="s">
        <v>2451</v>
      </c>
      <c r="B966" s="185"/>
      <c r="C966" s="185"/>
      <c r="D966" s="186" t="e">
        <f t="shared" si="14"/>
        <v>#DIV/0!</v>
      </c>
    </row>
    <row r="967" spans="1:4" ht="15.75">
      <c r="A967" s="184" t="s">
        <v>2452</v>
      </c>
      <c r="B967" s="185">
        <v>253</v>
      </c>
      <c r="C967" s="185">
        <v>253</v>
      </c>
      <c r="D967" s="186">
        <f t="shared" ref="D967:D1030" si="15">C967/B967</f>
        <v>1</v>
      </c>
    </row>
    <row r="968" spans="1:4" ht="15.75">
      <c r="A968" s="184" t="s">
        <v>2453</v>
      </c>
      <c r="B968" s="185">
        <f>SUM(B969:B974)</f>
        <v>1170</v>
      </c>
      <c r="C968" s="185">
        <f>SUM(C969:C974)</f>
        <v>1170</v>
      </c>
      <c r="D968" s="186">
        <f t="shared" si="15"/>
        <v>1</v>
      </c>
    </row>
    <row r="969" spans="1:4" ht="15.75">
      <c r="A969" s="184" t="s">
        <v>2454</v>
      </c>
      <c r="B969" s="185"/>
      <c r="C969" s="185"/>
      <c r="D969" s="186" t="e">
        <f t="shared" si="15"/>
        <v>#DIV/0!</v>
      </c>
    </row>
    <row r="970" spans="1:4" ht="15.75">
      <c r="A970" s="184" t="s">
        <v>2455</v>
      </c>
      <c r="B970" s="185"/>
      <c r="C970" s="185"/>
      <c r="D970" s="186" t="e">
        <f t="shared" si="15"/>
        <v>#DIV/0!</v>
      </c>
    </row>
    <row r="971" spans="1:4" ht="15.75">
      <c r="A971" s="184" t="s">
        <v>2456</v>
      </c>
      <c r="B971" s="185">
        <v>1075</v>
      </c>
      <c r="C971" s="185">
        <v>1075</v>
      </c>
      <c r="D971" s="186">
        <f t="shared" si="15"/>
        <v>1</v>
      </c>
    </row>
    <row r="972" spans="1:4" ht="15.75">
      <c r="A972" s="184" t="s">
        <v>2457</v>
      </c>
      <c r="B972" s="185">
        <v>95</v>
      </c>
      <c r="C972" s="185">
        <v>95</v>
      </c>
      <c r="D972" s="186">
        <f t="shared" si="15"/>
        <v>1</v>
      </c>
    </row>
    <row r="973" spans="1:4" ht="15.75">
      <c r="A973" s="184" t="s">
        <v>2458</v>
      </c>
      <c r="B973" s="185"/>
      <c r="C973" s="185"/>
      <c r="D973" s="186" t="e">
        <f t="shared" si="15"/>
        <v>#DIV/0!</v>
      </c>
    </row>
    <row r="974" spans="1:4" ht="15.75">
      <c r="A974" s="184" t="s">
        <v>2459</v>
      </c>
      <c r="B974" s="185"/>
      <c r="C974" s="185"/>
      <c r="D974" s="186" t="e">
        <f t="shared" si="15"/>
        <v>#DIV/0!</v>
      </c>
    </row>
    <row r="975" spans="1:4" ht="15.75">
      <c r="A975" s="184" t="s">
        <v>2460</v>
      </c>
      <c r="B975" s="185">
        <f>SUM(B976:B977)</f>
        <v>2823</v>
      </c>
      <c r="C975" s="185">
        <f>SUM(C976:C977)</f>
        <v>2850</v>
      </c>
      <c r="D975" s="186">
        <f t="shared" si="15"/>
        <v>1.0095642933049946</v>
      </c>
    </row>
    <row r="976" spans="1:4" ht="15.75">
      <c r="A976" s="184" t="s">
        <v>2461</v>
      </c>
      <c r="B976" s="185">
        <v>1926</v>
      </c>
      <c r="C976" s="185">
        <v>1950</v>
      </c>
      <c r="D976" s="186">
        <f t="shared" si="15"/>
        <v>1.0124610591900312</v>
      </c>
    </row>
    <row r="977" spans="1:4" ht="15.75">
      <c r="A977" s="184" t="s">
        <v>2462</v>
      </c>
      <c r="B977" s="185">
        <v>897</v>
      </c>
      <c r="C977" s="185">
        <v>900</v>
      </c>
      <c r="D977" s="186">
        <f t="shared" si="15"/>
        <v>1.0033444816053512</v>
      </c>
    </row>
    <row r="978" spans="1:4" ht="15.75">
      <c r="A978" s="184" t="s">
        <v>2463</v>
      </c>
      <c r="B978" s="185">
        <f>SUM(B979:B980)</f>
        <v>623</v>
      </c>
      <c r="C978" s="185">
        <f>SUM(C979:C980)</f>
        <v>650</v>
      </c>
      <c r="D978" s="186">
        <f t="shared" si="15"/>
        <v>1.043338683788122</v>
      </c>
    </row>
    <row r="979" spans="1:4" ht="15.75">
      <c r="A979" s="184" t="s">
        <v>2464</v>
      </c>
      <c r="B979" s="185"/>
      <c r="C979" s="185"/>
      <c r="D979" s="186" t="e">
        <f t="shared" si="15"/>
        <v>#DIV/0!</v>
      </c>
    </row>
    <row r="980" spans="1:4" ht="15.75">
      <c r="A980" s="184" t="s">
        <v>2465</v>
      </c>
      <c r="B980" s="185">
        <v>623</v>
      </c>
      <c r="C980" s="185">
        <v>650</v>
      </c>
      <c r="D980" s="186">
        <f t="shared" si="15"/>
        <v>1.043338683788122</v>
      </c>
    </row>
    <row r="981" spans="1:4" ht="15.75">
      <c r="A981" s="184" t="s">
        <v>2466</v>
      </c>
      <c r="B981" s="185">
        <f>B982+B1005+B1015+B1025+B1030+B1037+B1042</f>
        <v>7992</v>
      </c>
      <c r="C981" s="185">
        <f>C982+C1005+C1015+C1025+C1030+C1037+C1042</f>
        <v>6378</v>
      </c>
      <c r="D981" s="186">
        <f t="shared" si="15"/>
        <v>0.79804804804804808</v>
      </c>
    </row>
    <row r="982" spans="1:4" ht="15.75">
      <c r="A982" s="184" t="s">
        <v>2467</v>
      </c>
      <c r="B982" s="185">
        <f>SUM(B983:B1004)</f>
        <v>6622</v>
      </c>
      <c r="C982" s="185">
        <f>SUM(C983:C1004)</f>
        <v>4953</v>
      </c>
      <c r="D982" s="186">
        <f t="shared" si="15"/>
        <v>0.74796134098459677</v>
      </c>
    </row>
    <row r="983" spans="1:4" ht="15.75">
      <c r="A983" s="184" t="s">
        <v>1724</v>
      </c>
      <c r="B983" s="185">
        <v>452</v>
      </c>
      <c r="C983" s="185">
        <v>480</v>
      </c>
      <c r="D983" s="186">
        <f t="shared" si="15"/>
        <v>1.0619469026548674</v>
      </c>
    </row>
    <row r="984" spans="1:4" ht="15.75">
      <c r="A984" s="184" t="s">
        <v>1725</v>
      </c>
      <c r="B984" s="185"/>
      <c r="C984" s="185"/>
      <c r="D984" s="186" t="e">
        <f t="shared" si="15"/>
        <v>#DIV/0!</v>
      </c>
    </row>
    <row r="985" spans="1:4" ht="15.75">
      <c r="A985" s="184" t="s">
        <v>1726</v>
      </c>
      <c r="B985" s="185"/>
      <c r="C985" s="185"/>
      <c r="D985" s="186" t="e">
        <f t="shared" si="15"/>
        <v>#DIV/0!</v>
      </c>
    </row>
    <row r="986" spans="1:4" ht="15.75">
      <c r="A986" s="184" t="s">
        <v>2468</v>
      </c>
      <c r="B986" s="185">
        <v>3772</v>
      </c>
      <c r="C986" s="185">
        <v>2000</v>
      </c>
      <c r="D986" s="186">
        <f t="shared" si="15"/>
        <v>0.53022269353128315</v>
      </c>
    </row>
    <row r="987" spans="1:4" ht="15.75">
      <c r="A987" s="184" t="s">
        <v>2469</v>
      </c>
      <c r="B987" s="185">
        <v>280</v>
      </c>
      <c r="C987" s="185">
        <v>300</v>
      </c>
      <c r="D987" s="186">
        <f t="shared" si="15"/>
        <v>1.0714285714285714</v>
      </c>
    </row>
    <row r="988" spans="1:4" ht="15.75">
      <c r="A988" s="184" t="s">
        <v>2470</v>
      </c>
      <c r="B988" s="185"/>
      <c r="C988" s="185"/>
      <c r="D988" s="186" t="e">
        <f t="shared" si="15"/>
        <v>#DIV/0!</v>
      </c>
    </row>
    <row r="989" spans="1:4" ht="15.75">
      <c r="A989" s="184" t="s">
        <v>2471</v>
      </c>
      <c r="B989" s="185"/>
      <c r="C989" s="185"/>
      <c r="D989" s="186" t="e">
        <f t="shared" si="15"/>
        <v>#DIV/0!</v>
      </c>
    </row>
    <row r="990" spans="1:4" ht="15.75">
      <c r="A990" s="184" t="s">
        <v>2472</v>
      </c>
      <c r="B990" s="185"/>
      <c r="C990" s="185"/>
      <c r="D990" s="186" t="e">
        <f t="shared" si="15"/>
        <v>#DIV/0!</v>
      </c>
    </row>
    <row r="991" spans="1:4" ht="15.75">
      <c r="A991" s="184" t="s">
        <v>2473</v>
      </c>
      <c r="B991" s="185">
        <v>38</v>
      </c>
      <c r="C991" s="185">
        <v>40</v>
      </c>
      <c r="D991" s="186">
        <f t="shared" si="15"/>
        <v>1.0526315789473684</v>
      </c>
    </row>
    <row r="992" spans="1:4" ht="15.75">
      <c r="A992" s="184" t="s">
        <v>2474</v>
      </c>
      <c r="B992" s="185"/>
      <c r="C992" s="185"/>
      <c r="D992" s="186" t="e">
        <f t="shared" si="15"/>
        <v>#DIV/0!</v>
      </c>
    </row>
    <row r="993" spans="1:4" ht="15.75">
      <c r="A993" s="184" t="s">
        <v>2475</v>
      </c>
      <c r="B993" s="185">
        <v>30</v>
      </c>
      <c r="C993" s="185">
        <v>30</v>
      </c>
      <c r="D993" s="186">
        <f t="shared" si="15"/>
        <v>1</v>
      </c>
    </row>
    <row r="994" spans="1:4" ht="15.75">
      <c r="A994" s="184" t="s">
        <v>2476</v>
      </c>
      <c r="B994" s="185"/>
      <c r="C994" s="185"/>
      <c r="D994" s="186" t="e">
        <f t="shared" si="15"/>
        <v>#DIV/0!</v>
      </c>
    </row>
    <row r="995" spans="1:4" ht="15.75">
      <c r="A995" s="184" t="s">
        <v>2477</v>
      </c>
      <c r="B995" s="185"/>
      <c r="C995" s="185"/>
      <c r="D995" s="186" t="e">
        <f t="shared" si="15"/>
        <v>#DIV/0!</v>
      </c>
    </row>
    <row r="996" spans="1:4" ht="15.75">
      <c r="A996" s="184" t="s">
        <v>2478</v>
      </c>
      <c r="B996" s="185"/>
      <c r="C996" s="185"/>
      <c r="D996" s="186" t="e">
        <f t="shared" si="15"/>
        <v>#DIV/0!</v>
      </c>
    </row>
    <row r="997" spans="1:4" ht="15.75">
      <c r="A997" s="184" t="s">
        <v>2479</v>
      </c>
      <c r="B997" s="185"/>
      <c r="C997" s="185"/>
      <c r="D997" s="186" t="e">
        <f t="shared" si="15"/>
        <v>#DIV/0!</v>
      </c>
    </row>
    <row r="998" spans="1:4" ht="15.75">
      <c r="A998" s="184" t="s">
        <v>2480</v>
      </c>
      <c r="B998" s="185"/>
      <c r="C998" s="185"/>
      <c r="D998" s="186" t="e">
        <f t="shared" si="15"/>
        <v>#DIV/0!</v>
      </c>
    </row>
    <row r="999" spans="1:4" ht="15.75">
      <c r="A999" s="184" t="s">
        <v>2481</v>
      </c>
      <c r="B999" s="185"/>
      <c r="C999" s="185"/>
      <c r="D999" s="186" t="e">
        <f t="shared" si="15"/>
        <v>#DIV/0!</v>
      </c>
    </row>
    <row r="1000" spans="1:4" ht="15.75">
      <c r="A1000" s="184" t="s">
        <v>2482</v>
      </c>
      <c r="B1000" s="185"/>
      <c r="C1000" s="185"/>
      <c r="D1000" s="186" t="e">
        <f t="shared" si="15"/>
        <v>#DIV/0!</v>
      </c>
    </row>
    <row r="1001" spans="1:4" ht="15.75">
      <c r="A1001" s="184" t="s">
        <v>2483</v>
      </c>
      <c r="B1001" s="185"/>
      <c r="C1001" s="185"/>
      <c r="D1001" s="186" t="e">
        <f t="shared" si="15"/>
        <v>#DIV/0!</v>
      </c>
    </row>
    <row r="1002" spans="1:4" ht="15.75">
      <c r="A1002" s="184" t="s">
        <v>2484</v>
      </c>
      <c r="B1002" s="185">
        <v>3</v>
      </c>
      <c r="C1002" s="185">
        <v>3</v>
      </c>
      <c r="D1002" s="186">
        <f t="shared" si="15"/>
        <v>1</v>
      </c>
    </row>
    <row r="1003" spans="1:4" ht="15.75">
      <c r="A1003" s="184" t="s">
        <v>2485</v>
      </c>
      <c r="B1003" s="185"/>
      <c r="C1003" s="185"/>
      <c r="D1003" s="186" t="e">
        <f t="shared" si="15"/>
        <v>#DIV/0!</v>
      </c>
    </row>
    <row r="1004" spans="1:4" ht="15.75">
      <c r="A1004" s="184" t="s">
        <v>2486</v>
      </c>
      <c r="B1004" s="185">
        <v>2047</v>
      </c>
      <c r="C1004" s="185">
        <v>2100</v>
      </c>
      <c r="D1004" s="186">
        <f t="shared" si="15"/>
        <v>1.0258915486077187</v>
      </c>
    </row>
    <row r="1005" spans="1:4" ht="15.75">
      <c r="A1005" s="184" t="s">
        <v>2487</v>
      </c>
      <c r="B1005" s="185">
        <f>SUM(B1006:B1014)</f>
        <v>0</v>
      </c>
      <c r="C1005" s="185">
        <f>SUM(C1006:C1014)</f>
        <v>0</v>
      </c>
      <c r="D1005" s="186" t="e">
        <f t="shared" si="15"/>
        <v>#DIV/0!</v>
      </c>
    </row>
    <row r="1006" spans="1:4" ht="15.75">
      <c r="A1006" s="184" t="s">
        <v>1724</v>
      </c>
      <c r="B1006" s="185"/>
      <c r="C1006" s="185"/>
      <c r="D1006" s="186" t="e">
        <f t="shared" si="15"/>
        <v>#DIV/0!</v>
      </c>
    </row>
    <row r="1007" spans="1:4" ht="15.75">
      <c r="A1007" s="184" t="s">
        <v>1725</v>
      </c>
      <c r="B1007" s="185"/>
      <c r="C1007" s="185"/>
      <c r="D1007" s="186" t="e">
        <f t="shared" si="15"/>
        <v>#DIV/0!</v>
      </c>
    </row>
    <row r="1008" spans="1:4" ht="15.75">
      <c r="A1008" s="184" t="s">
        <v>1726</v>
      </c>
      <c r="B1008" s="185"/>
      <c r="C1008" s="185"/>
      <c r="D1008" s="186" t="e">
        <f t="shared" si="15"/>
        <v>#DIV/0!</v>
      </c>
    </row>
    <row r="1009" spans="1:4" ht="15.75">
      <c r="A1009" s="184" t="s">
        <v>2488</v>
      </c>
      <c r="B1009" s="185"/>
      <c r="C1009" s="185"/>
      <c r="D1009" s="186" t="e">
        <f t="shared" si="15"/>
        <v>#DIV/0!</v>
      </c>
    </row>
    <row r="1010" spans="1:4" ht="15.75">
      <c r="A1010" s="184" t="s">
        <v>2489</v>
      </c>
      <c r="B1010" s="185"/>
      <c r="C1010" s="185"/>
      <c r="D1010" s="186" t="e">
        <f t="shared" si="15"/>
        <v>#DIV/0!</v>
      </c>
    </row>
    <row r="1011" spans="1:4" ht="15.75">
      <c r="A1011" s="184" t="s">
        <v>2490</v>
      </c>
      <c r="B1011" s="185"/>
      <c r="C1011" s="185"/>
      <c r="D1011" s="186" t="e">
        <f t="shared" si="15"/>
        <v>#DIV/0!</v>
      </c>
    </row>
    <row r="1012" spans="1:4" ht="15.75">
      <c r="A1012" s="184" t="s">
        <v>2491</v>
      </c>
      <c r="B1012" s="185"/>
      <c r="C1012" s="185"/>
      <c r="D1012" s="186" t="e">
        <f t="shared" si="15"/>
        <v>#DIV/0!</v>
      </c>
    </row>
    <row r="1013" spans="1:4" ht="15.75">
      <c r="A1013" s="184" t="s">
        <v>2492</v>
      </c>
      <c r="B1013" s="185"/>
      <c r="C1013" s="185"/>
      <c r="D1013" s="186" t="e">
        <f t="shared" si="15"/>
        <v>#DIV/0!</v>
      </c>
    </row>
    <row r="1014" spans="1:4" ht="15.75">
      <c r="A1014" s="184" t="s">
        <v>2493</v>
      </c>
      <c r="B1014" s="185"/>
      <c r="C1014" s="185"/>
      <c r="D1014" s="186" t="e">
        <f t="shared" si="15"/>
        <v>#DIV/0!</v>
      </c>
    </row>
    <row r="1015" spans="1:4" ht="15.75">
      <c r="A1015" s="184" t="s">
        <v>2494</v>
      </c>
      <c r="B1015" s="185">
        <f>SUM(B1016:B1024)</f>
        <v>0</v>
      </c>
      <c r="C1015" s="185">
        <f>SUM(C1016:C1024)</f>
        <v>0</v>
      </c>
      <c r="D1015" s="186" t="e">
        <f t="shared" si="15"/>
        <v>#DIV/0!</v>
      </c>
    </row>
    <row r="1016" spans="1:4" ht="15.75">
      <c r="A1016" s="184" t="s">
        <v>1724</v>
      </c>
      <c r="B1016" s="185"/>
      <c r="C1016" s="185"/>
      <c r="D1016" s="186" t="e">
        <f t="shared" si="15"/>
        <v>#DIV/0!</v>
      </c>
    </row>
    <row r="1017" spans="1:4" ht="15.75">
      <c r="A1017" s="184" t="s">
        <v>1725</v>
      </c>
      <c r="B1017" s="185"/>
      <c r="C1017" s="185"/>
      <c r="D1017" s="186" t="e">
        <f t="shared" si="15"/>
        <v>#DIV/0!</v>
      </c>
    </row>
    <row r="1018" spans="1:4" ht="15.75">
      <c r="A1018" s="184" t="s">
        <v>1726</v>
      </c>
      <c r="B1018" s="185"/>
      <c r="C1018" s="185"/>
      <c r="D1018" s="186" t="e">
        <f t="shared" si="15"/>
        <v>#DIV/0!</v>
      </c>
    </row>
    <row r="1019" spans="1:4" ht="15.75">
      <c r="A1019" s="184" t="s">
        <v>2495</v>
      </c>
      <c r="B1019" s="185"/>
      <c r="C1019" s="185"/>
      <c r="D1019" s="186" t="e">
        <f t="shared" si="15"/>
        <v>#DIV/0!</v>
      </c>
    </row>
    <row r="1020" spans="1:4" ht="15.75">
      <c r="A1020" s="184" t="s">
        <v>2496</v>
      </c>
      <c r="B1020" s="185"/>
      <c r="C1020" s="185"/>
      <c r="D1020" s="186" t="e">
        <f t="shared" si="15"/>
        <v>#DIV/0!</v>
      </c>
    </row>
    <row r="1021" spans="1:4" ht="15.75">
      <c r="A1021" s="184" t="s">
        <v>2497</v>
      </c>
      <c r="B1021" s="185"/>
      <c r="C1021" s="185"/>
      <c r="D1021" s="186" t="e">
        <f t="shared" si="15"/>
        <v>#DIV/0!</v>
      </c>
    </row>
    <row r="1022" spans="1:4" ht="15.75">
      <c r="A1022" s="184" t="s">
        <v>2498</v>
      </c>
      <c r="B1022" s="185"/>
      <c r="C1022" s="185"/>
      <c r="D1022" s="186" t="e">
        <f t="shared" si="15"/>
        <v>#DIV/0!</v>
      </c>
    </row>
    <row r="1023" spans="1:4" ht="15.75">
      <c r="A1023" s="184" t="s">
        <v>2499</v>
      </c>
      <c r="B1023" s="185"/>
      <c r="C1023" s="185"/>
      <c r="D1023" s="186" t="e">
        <f t="shared" si="15"/>
        <v>#DIV/0!</v>
      </c>
    </row>
    <row r="1024" spans="1:4" ht="15.75">
      <c r="A1024" s="184" t="s">
        <v>2500</v>
      </c>
      <c r="B1024" s="185"/>
      <c r="C1024" s="185"/>
      <c r="D1024" s="186" t="e">
        <f t="shared" si="15"/>
        <v>#DIV/0!</v>
      </c>
    </row>
    <row r="1025" spans="1:4" ht="15.75">
      <c r="A1025" s="184" t="s">
        <v>2501</v>
      </c>
      <c r="B1025" s="185">
        <f>SUM(B1026:B1029)</f>
        <v>614</v>
      </c>
      <c r="C1025" s="185">
        <f>SUM(C1026:C1029)</f>
        <v>650</v>
      </c>
      <c r="D1025" s="186">
        <f t="shared" si="15"/>
        <v>1.0586319218241043</v>
      </c>
    </row>
    <row r="1026" spans="1:4" ht="15.75">
      <c r="A1026" s="184" t="s">
        <v>2502</v>
      </c>
      <c r="B1026" s="185">
        <v>312</v>
      </c>
      <c r="C1026" s="185">
        <v>330</v>
      </c>
      <c r="D1026" s="186">
        <f t="shared" si="15"/>
        <v>1.0576923076923077</v>
      </c>
    </row>
    <row r="1027" spans="1:4" ht="15.75">
      <c r="A1027" s="184" t="s">
        <v>2503</v>
      </c>
      <c r="B1027" s="185">
        <v>284</v>
      </c>
      <c r="C1027" s="185">
        <v>300</v>
      </c>
      <c r="D1027" s="186">
        <f t="shared" si="15"/>
        <v>1.056338028169014</v>
      </c>
    </row>
    <row r="1028" spans="1:4" ht="15.75">
      <c r="A1028" s="184" t="s">
        <v>2504</v>
      </c>
      <c r="B1028" s="185"/>
      <c r="C1028" s="185"/>
      <c r="D1028" s="186" t="e">
        <f t="shared" si="15"/>
        <v>#DIV/0!</v>
      </c>
    </row>
    <row r="1029" spans="1:4" ht="15.75">
      <c r="A1029" s="184" t="s">
        <v>2505</v>
      </c>
      <c r="B1029" s="185">
        <v>18</v>
      </c>
      <c r="C1029" s="185">
        <v>20</v>
      </c>
      <c r="D1029" s="186">
        <f t="shared" si="15"/>
        <v>1.1111111111111112</v>
      </c>
    </row>
    <row r="1030" spans="1:4" ht="15.75">
      <c r="A1030" s="184" t="s">
        <v>2506</v>
      </c>
      <c r="B1030" s="185">
        <f>SUM(B1031:B1036)</f>
        <v>0</v>
      </c>
      <c r="C1030" s="185">
        <f>SUM(C1031:C1036)</f>
        <v>0</v>
      </c>
      <c r="D1030" s="186" t="e">
        <f t="shared" si="15"/>
        <v>#DIV/0!</v>
      </c>
    </row>
    <row r="1031" spans="1:4" ht="15.75">
      <c r="A1031" s="184" t="s">
        <v>1724</v>
      </c>
      <c r="B1031" s="185"/>
      <c r="C1031" s="185"/>
      <c r="D1031" s="186" t="e">
        <f t="shared" ref="D1031:D1094" si="16">C1031/B1031</f>
        <v>#DIV/0!</v>
      </c>
    </row>
    <row r="1032" spans="1:4" ht="15.75">
      <c r="A1032" s="184" t="s">
        <v>1725</v>
      </c>
      <c r="B1032" s="185"/>
      <c r="C1032" s="185"/>
      <c r="D1032" s="186" t="e">
        <f t="shared" si="16"/>
        <v>#DIV/0!</v>
      </c>
    </row>
    <row r="1033" spans="1:4" ht="15.75">
      <c r="A1033" s="184" t="s">
        <v>1726</v>
      </c>
      <c r="B1033" s="185"/>
      <c r="C1033" s="185"/>
      <c r="D1033" s="186" t="e">
        <f t="shared" si="16"/>
        <v>#DIV/0!</v>
      </c>
    </row>
    <row r="1034" spans="1:4" ht="15.75">
      <c r="A1034" s="184" t="s">
        <v>2492</v>
      </c>
      <c r="B1034" s="185"/>
      <c r="C1034" s="185"/>
      <c r="D1034" s="186" t="e">
        <f t="shared" si="16"/>
        <v>#DIV/0!</v>
      </c>
    </row>
    <row r="1035" spans="1:4" ht="15.75">
      <c r="A1035" s="184" t="s">
        <v>2507</v>
      </c>
      <c r="B1035" s="185"/>
      <c r="C1035" s="185"/>
      <c r="D1035" s="186" t="e">
        <f t="shared" si="16"/>
        <v>#DIV/0!</v>
      </c>
    </row>
    <row r="1036" spans="1:4" ht="15.75">
      <c r="A1036" s="184" t="s">
        <v>2508</v>
      </c>
      <c r="B1036" s="185"/>
      <c r="C1036" s="185"/>
      <c r="D1036" s="186" t="e">
        <f t="shared" si="16"/>
        <v>#DIV/0!</v>
      </c>
    </row>
    <row r="1037" spans="1:4" ht="15.75">
      <c r="A1037" s="184" t="s">
        <v>2509</v>
      </c>
      <c r="B1037" s="185">
        <f>SUM(B1038:B1041)</f>
        <v>161</v>
      </c>
      <c r="C1037" s="185">
        <f>SUM(C1038:C1041)</f>
        <v>175</v>
      </c>
      <c r="D1037" s="186">
        <f t="shared" si="16"/>
        <v>1.0869565217391304</v>
      </c>
    </row>
    <row r="1038" spans="1:4" ht="15.75">
      <c r="A1038" s="184" t="s">
        <v>2510</v>
      </c>
      <c r="B1038" s="185"/>
      <c r="C1038" s="185"/>
      <c r="D1038" s="186" t="e">
        <f t="shared" si="16"/>
        <v>#DIV/0!</v>
      </c>
    </row>
    <row r="1039" spans="1:4" ht="15.75">
      <c r="A1039" s="184" t="s">
        <v>2511</v>
      </c>
      <c r="B1039" s="185">
        <v>32</v>
      </c>
      <c r="C1039" s="185">
        <v>35</v>
      </c>
      <c r="D1039" s="186">
        <f t="shared" si="16"/>
        <v>1.09375</v>
      </c>
    </row>
    <row r="1040" spans="1:4" ht="15.75">
      <c r="A1040" s="184" t="s">
        <v>2512</v>
      </c>
      <c r="B1040" s="185"/>
      <c r="C1040" s="185"/>
      <c r="D1040" s="186" t="e">
        <f t="shared" si="16"/>
        <v>#DIV/0!</v>
      </c>
    </row>
    <row r="1041" spans="1:4" ht="15.75">
      <c r="A1041" s="184" t="s">
        <v>2513</v>
      </c>
      <c r="B1041" s="185">
        <v>129</v>
      </c>
      <c r="C1041" s="185">
        <v>140</v>
      </c>
      <c r="D1041" s="186">
        <f t="shared" si="16"/>
        <v>1.0852713178294573</v>
      </c>
    </row>
    <row r="1042" spans="1:4" ht="15.75">
      <c r="A1042" s="184" t="s">
        <v>2514</v>
      </c>
      <c r="B1042" s="185">
        <f>SUM(B1043:B1044)</f>
        <v>595</v>
      </c>
      <c r="C1042" s="185">
        <f>SUM(C1043:C1044)</f>
        <v>600</v>
      </c>
      <c r="D1042" s="186">
        <f t="shared" si="16"/>
        <v>1.0084033613445378</v>
      </c>
    </row>
    <row r="1043" spans="1:4" ht="15.75">
      <c r="A1043" s="184" t="s">
        <v>2515</v>
      </c>
      <c r="B1043" s="185"/>
      <c r="C1043" s="185"/>
      <c r="D1043" s="186" t="e">
        <f t="shared" si="16"/>
        <v>#DIV/0!</v>
      </c>
    </row>
    <row r="1044" spans="1:4" ht="15.75">
      <c r="A1044" s="184" t="s">
        <v>2516</v>
      </c>
      <c r="B1044" s="185">
        <v>595</v>
      </c>
      <c r="C1044" s="185">
        <v>600</v>
      </c>
      <c r="D1044" s="186">
        <f t="shared" si="16"/>
        <v>1.0084033613445378</v>
      </c>
    </row>
    <row r="1045" spans="1:4" ht="15.75">
      <c r="A1045" s="184" t="s">
        <v>2517</v>
      </c>
      <c r="B1045" s="185">
        <f>B1046+B1056+B1072+B1077+B1091+B1098+B1105</f>
        <v>1007</v>
      </c>
      <c r="C1045" s="185">
        <f>C1046+C1056+C1072+C1077+C1091+C1098+C1105</f>
        <v>1030</v>
      </c>
      <c r="D1045" s="186">
        <f t="shared" si="16"/>
        <v>1.0228401191658392</v>
      </c>
    </row>
    <row r="1046" spans="1:4" ht="15.75">
      <c r="A1046" s="184" t="s">
        <v>2518</v>
      </c>
      <c r="B1046" s="185">
        <f>SUM(B1047:B1055)</f>
        <v>0</v>
      </c>
      <c r="C1046" s="185">
        <f>SUM(C1047:C1055)</f>
        <v>0</v>
      </c>
      <c r="D1046" s="186" t="e">
        <f t="shared" si="16"/>
        <v>#DIV/0!</v>
      </c>
    </row>
    <row r="1047" spans="1:4" ht="15.75">
      <c r="A1047" s="184" t="s">
        <v>1724</v>
      </c>
      <c r="B1047" s="185"/>
      <c r="C1047" s="185"/>
      <c r="D1047" s="186" t="e">
        <f t="shared" si="16"/>
        <v>#DIV/0!</v>
      </c>
    </row>
    <row r="1048" spans="1:4" ht="15.75">
      <c r="A1048" s="184" t="s">
        <v>1725</v>
      </c>
      <c r="B1048" s="185"/>
      <c r="C1048" s="185"/>
      <c r="D1048" s="186" t="e">
        <f t="shared" si="16"/>
        <v>#DIV/0!</v>
      </c>
    </row>
    <row r="1049" spans="1:4" ht="15.75">
      <c r="A1049" s="184" t="s">
        <v>1726</v>
      </c>
      <c r="B1049" s="185"/>
      <c r="C1049" s="185"/>
      <c r="D1049" s="186" t="e">
        <f t="shared" si="16"/>
        <v>#DIV/0!</v>
      </c>
    </row>
    <row r="1050" spans="1:4" ht="15.75">
      <c r="A1050" s="184" t="s">
        <v>2519</v>
      </c>
      <c r="B1050" s="185"/>
      <c r="C1050" s="185"/>
      <c r="D1050" s="186" t="e">
        <f t="shared" si="16"/>
        <v>#DIV/0!</v>
      </c>
    </row>
    <row r="1051" spans="1:4" ht="15.75">
      <c r="A1051" s="184" t="s">
        <v>2520</v>
      </c>
      <c r="B1051" s="185"/>
      <c r="C1051" s="185"/>
      <c r="D1051" s="186" t="e">
        <f t="shared" si="16"/>
        <v>#DIV/0!</v>
      </c>
    </row>
    <row r="1052" spans="1:4" ht="15.75">
      <c r="A1052" s="184" t="s">
        <v>2521</v>
      </c>
      <c r="B1052" s="185"/>
      <c r="C1052" s="185"/>
      <c r="D1052" s="186" t="e">
        <f t="shared" si="16"/>
        <v>#DIV/0!</v>
      </c>
    </row>
    <row r="1053" spans="1:4" ht="15.75">
      <c r="A1053" s="184" t="s">
        <v>2522</v>
      </c>
      <c r="B1053" s="185"/>
      <c r="C1053" s="185"/>
      <c r="D1053" s="186" t="e">
        <f t="shared" si="16"/>
        <v>#DIV/0!</v>
      </c>
    </row>
    <row r="1054" spans="1:4" ht="15.75">
      <c r="A1054" s="184" t="s">
        <v>2523</v>
      </c>
      <c r="B1054" s="185"/>
      <c r="C1054" s="185"/>
      <c r="D1054" s="186" t="e">
        <f t="shared" si="16"/>
        <v>#DIV/0!</v>
      </c>
    </row>
    <row r="1055" spans="1:4" ht="15.75">
      <c r="A1055" s="184" t="s">
        <v>2524</v>
      </c>
      <c r="B1055" s="185"/>
      <c r="C1055" s="185"/>
      <c r="D1055" s="186" t="e">
        <f t="shared" si="16"/>
        <v>#DIV/0!</v>
      </c>
    </row>
    <row r="1056" spans="1:4" ht="15.75">
      <c r="A1056" s="184" t="s">
        <v>2525</v>
      </c>
      <c r="B1056" s="185">
        <f>SUM(B1057:B1071)</f>
        <v>0</v>
      </c>
      <c r="C1056" s="185">
        <f>SUM(C1057:C1071)</f>
        <v>0</v>
      </c>
      <c r="D1056" s="186" t="e">
        <f t="shared" si="16"/>
        <v>#DIV/0!</v>
      </c>
    </row>
    <row r="1057" spans="1:4" ht="15.75">
      <c r="A1057" s="184" t="s">
        <v>1724</v>
      </c>
      <c r="B1057" s="185"/>
      <c r="C1057" s="185"/>
      <c r="D1057" s="186" t="e">
        <f t="shared" si="16"/>
        <v>#DIV/0!</v>
      </c>
    </row>
    <row r="1058" spans="1:4" ht="15.75">
      <c r="A1058" s="184" t="s">
        <v>1725</v>
      </c>
      <c r="B1058" s="185"/>
      <c r="C1058" s="185"/>
      <c r="D1058" s="186" t="e">
        <f t="shared" si="16"/>
        <v>#DIV/0!</v>
      </c>
    </row>
    <row r="1059" spans="1:4" ht="15.75">
      <c r="A1059" s="184" t="s">
        <v>1726</v>
      </c>
      <c r="B1059" s="185"/>
      <c r="C1059" s="185"/>
      <c r="D1059" s="186" t="e">
        <f t="shared" si="16"/>
        <v>#DIV/0!</v>
      </c>
    </row>
    <row r="1060" spans="1:4" ht="15.75">
      <c r="A1060" s="184" t="s">
        <v>2526</v>
      </c>
      <c r="B1060" s="185"/>
      <c r="C1060" s="185"/>
      <c r="D1060" s="186" t="e">
        <f t="shared" si="16"/>
        <v>#DIV/0!</v>
      </c>
    </row>
    <row r="1061" spans="1:4" ht="15.75">
      <c r="A1061" s="184" t="s">
        <v>2527</v>
      </c>
      <c r="B1061" s="185"/>
      <c r="C1061" s="185"/>
      <c r="D1061" s="186" t="e">
        <f t="shared" si="16"/>
        <v>#DIV/0!</v>
      </c>
    </row>
    <row r="1062" spans="1:4" ht="15.75">
      <c r="A1062" s="184" t="s">
        <v>2528</v>
      </c>
      <c r="B1062" s="185"/>
      <c r="C1062" s="185"/>
      <c r="D1062" s="186" t="e">
        <f t="shared" si="16"/>
        <v>#DIV/0!</v>
      </c>
    </row>
    <row r="1063" spans="1:4" ht="15.75">
      <c r="A1063" s="184" t="s">
        <v>2529</v>
      </c>
      <c r="B1063" s="185"/>
      <c r="C1063" s="185"/>
      <c r="D1063" s="186" t="e">
        <f t="shared" si="16"/>
        <v>#DIV/0!</v>
      </c>
    </row>
    <row r="1064" spans="1:4" ht="15.75">
      <c r="A1064" s="184" t="s">
        <v>2530</v>
      </c>
      <c r="B1064" s="185"/>
      <c r="C1064" s="185"/>
      <c r="D1064" s="186" t="e">
        <f t="shared" si="16"/>
        <v>#DIV/0!</v>
      </c>
    </row>
    <row r="1065" spans="1:4" ht="15.75">
      <c r="A1065" s="184" t="s">
        <v>2531</v>
      </c>
      <c r="B1065" s="185"/>
      <c r="C1065" s="185"/>
      <c r="D1065" s="186" t="e">
        <f t="shared" si="16"/>
        <v>#DIV/0!</v>
      </c>
    </row>
    <row r="1066" spans="1:4" ht="15.75">
      <c r="A1066" s="184" t="s">
        <v>2532</v>
      </c>
      <c r="B1066" s="185"/>
      <c r="C1066" s="185"/>
      <c r="D1066" s="186" t="e">
        <f t="shared" si="16"/>
        <v>#DIV/0!</v>
      </c>
    </row>
    <row r="1067" spans="1:4" ht="15.75">
      <c r="A1067" s="184" t="s">
        <v>2533</v>
      </c>
      <c r="B1067" s="185"/>
      <c r="C1067" s="185"/>
      <c r="D1067" s="186" t="e">
        <f t="shared" si="16"/>
        <v>#DIV/0!</v>
      </c>
    </row>
    <row r="1068" spans="1:4" ht="15.75">
      <c r="A1068" s="184" t="s">
        <v>2534</v>
      </c>
      <c r="B1068" s="185"/>
      <c r="C1068" s="185"/>
      <c r="D1068" s="186" t="e">
        <f t="shared" si="16"/>
        <v>#DIV/0!</v>
      </c>
    </row>
    <row r="1069" spans="1:4" ht="15.75">
      <c r="A1069" s="184" t="s">
        <v>2535</v>
      </c>
      <c r="B1069" s="185"/>
      <c r="C1069" s="185"/>
      <c r="D1069" s="186" t="e">
        <f t="shared" si="16"/>
        <v>#DIV/0!</v>
      </c>
    </row>
    <row r="1070" spans="1:4" ht="15.75">
      <c r="A1070" s="184" t="s">
        <v>2536</v>
      </c>
      <c r="B1070" s="185"/>
      <c r="C1070" s="185"/>
      <c r="D1070" s="186" t="e">
        <f t="shared" si="16"/>
        <v>#DIV/0!</v>
      </c>
    </row>
    <row r="1071" spans="1:4" ht="15.75">
      <c r="A1071" s="184" t="s">
        <v>2537</v>
      </c>
      <c r="B1071" s="185"/>
      <c r="C1071" s="185"/>
      <c r="D1071" s="186" t="e">
        <f t="shared" si="16"/>
        <v>#DIV/0!</v>
      </c>
    </row>
    <row r="1072" spans="1:4" ht="15.75">
      <c r="A1072" s="184" t="s">
        <v>2538</v>
      </c>
      <c r="B1072" s="185">
        <f>SUM(B1073:B1076)</f>
        <v>0</v>
      </c>
      <c r="C1072" s="185">
        <f>SUM(C1073:C1076)</f>
        <v>0</v>
      </c>
      <c r="D1072" s="186" t="e">
        <f t="shared" si="16"/>
        <v>#DIV/0!</v>
      </c>
    </row>
    <row r="1073" spans="1:4" ht="15.75">
      <c r="A1073" s="184" t="s">
        <v>1724</v>
      </c>
      <c r="B1073" s="185"/>
      <c r="C1073" s="185"/>
      <c r="D1073" s="186" t="e">
        <f t="shared" si="16"/>
        <v>#DIV/0!</v>
      </c>
    </row>
    <row r="1074" spans="1:4" ht="15.75">
      <c r="A1074" s="184" t="s">
        <v>1725</v>
      </c>
      <c r="B1074" s="185"/>
      <c r="C1074" s="185"/>
      <c r="D1074" s="186" t="e">
        <f t="shared" si="16"/>
        <v>#DIV/0!</v>
      </c>
    </row>
    <row r="1075" spans="1:4" ht="15.75">
      <c r="A1075" s="184" t="s">
        <v>1726</v>
      </c>
      <c r="B1075" s="185"/>
      <c r="C1075" s="185"/>
      <c r="D1075" s="186" t="e">
        <f t="shared" si="16"/>
        <v>#DIV/0!</v>
      </c>
    </row>
    <row r="1076" spans="1:4" ht="15.75">
      <c r="A1076" s="184" t="s">
        <v>2539</v>
      </c>
      <c r="B1076" s="185"/>
      <c r="C1076" s="185"/>
      <c r="D1076" s="186" t="e">
        <f t="shared" si="16"/>
        <v>#DIV/0!</v>
      </c>
    </row>
    <row r="1077" spans="1:4" ht="15.75">
      <c r="A1077" s="184" t="s">
        <v>2540</v>
      </c>
      <c r="B1077" s="185">
        <f>SUM(B1078:B1090)</f>
        <v>275</v>
      </c>
      <c r="C1077" s="185">
        <f>SUM(C1078:C1090)</f>
        <v>290</v>
      </c>
      <c r="D1077" s="186">
        <f t="shared" si="16"/>
        <v>1.0545454545454545</v>
      </c>
    </row>
    <row r="1078" spans="1:4" ht="15.75">
      <c r="A1078" s="184" t="s">
        <v>1724</v>
      </c>
      <c r="B1078" s="185">
        <v>15</v>
      </c>
      <c r="C1078" s="185">
        <v>20</v>
      </c>
      <c r="D1078" s="186">
        <f t="shared" si="16"/>
        <v>1.3333333333333333</v>
      </c>
    </row>
    <row r="1079" spans="1:4" ht="15.75">
      <c r="A1079" s="184" t="s">
        <v>1725</v>
      </c>
      <c r="B1079" s="185"/>
      <c r="C1079" s="185"/>
      <c r="D1079" s="186" t="e">
        <f t="shared" si="16"/>
        <v>#DIV/0!</v>
      </c>
    </row>
    <row r="1080" spans="1:4" ht="15.75">
      <c r="A1080" s="184" t="s">
        <v>1726</v>
      </c>
      <c r="B1080" s="185"/>
      <c r="C1080" s="185"/>
      <c r="D1080" s="186" t="e">
        <f t="shared" si="16"/>
        <v>#DIV/0!</v>
      </c>
    </row>
    <row r="1081" spans="1:4" ht="15.75">
      <c r="A1081" s="184" t="s">
        <v>2541</v>
      </c>
      <c r="B1081" s="185"/>
      <c r="C1081" s="185"/>
      <c r="D1081" s="186" t="e">
        <f t="shared" si="16"/>
        <v>#DIV/0!</v>
      </c>
    </row>
    <row r="1082" spans="1:4" ht="15.75">
      <c r="A1082" s="184" t="s">
        <v>2542</v>
      </c>
      <c r="B1082" s="185"/>
      <c r="C1082" s="185"/>
      <c r="D1082" s="186" t="e">
        <f t="shared" si="16"/>
        <v>#DIV/0!</v>
      </c>
    </row>
    <row r="1083" spans="1:4" ht="15.75">
      <c r="A1083" s="184" t="s">
        <v>2543</v>
      </c>
      <c r="B1083" s="185"/>
      <c r="C1083" s="185"/>
      <c r="D1083" s="186" t="e">
        <f t="shared" si="16"/>
        <v>#DIV/0!</v>
      </c>
    </row>
    <row r="1084" spans="1:4" ht="15.75">
      <c r="A1084" s="184" t="s">
        <v>2544</v>
      </c>
      <c r="B1084" s="185"/>
      <c r="C1084" s="185"/>
      <c r="D1084" s="186" t="e">
        <f t="shared" si="16"/>
        <v>#DIV/0!</v>
      </c>
    </row>
    <row r="1085" spans="1:4" ht="15.75">
      <c r="A1085" s="184" t="s">
        <v>2545</v>
      </c>
      <c r="B1085" s="185"/>
      <c r="C1085" s="185"/>
      <c r="D1085" s="186" t="e">
        <f t="shared" si="16"/>
        <v>#DIV/0!</v>
      </c>
    </row>
    <row r="1086" spans="1:4" ht="15.75">
      <c r="A1086" s="184" t="s">
        <v>2546</v>
      </c>
      <c r="B1086" s="185"/>
      <c r="C1086" s="185"/>
      <c r="D1086" s="186" t="e">
        <f t="shared" si="16"/>
        <v>#DIV/0!</v>
      </c>
    </row>
    <row r="1087" spans="1:4" ht="15.75">
      <c r="A1087" s="184" t="s">
        <v>2547</v>
      </c>
      <c r="B1087" s="185"/>
      <c r="C1087" s="185"/>
      <c r="D1087" s="186" t="e">
        <f t="shared" si="16"/>
        <v>#DIV/0!</v>
      </c>
    </row>
    <row r="1088" spans="1:4" ht="15.75">
      <c r="A1088" s="184" t="s">
        <v>2492</v>
      </c>
      <c r="B1088" s="185"/>
      <c r="C1088" s="185"/>
      <c r="D1088" s="186" t="e">
        <f t="shared" si="16"/>
        <v>#DIV/0!</v>
      </c>
    </row>
    <row r="1089" spans="1:4" ht="15.75">
      <c r="A1089" s="184" t="s">
        <v>2548</v>
      </c>
      <c r="B1089" s="185"/>
      <c r="C1089" s="185"/>
      <c r="D1089" s="186" t="e">
        <f t="shared" si="16"/>
        <v>#DIV/0!</v>
      </c>
    </row>
    <row r="1090" spans="1:4" ht="15.75">
      <c r="A1090" s="184" t="s">
        <v>2549</v>
      </c>
      <c r="B1090" s="185">
        <v>260</v>
      </c>
      <c r="C1090" s="185">
        <v>270</v>
      </c>
      <c r="D1090" s="186">
        <f t="shared" si="16"/>
        <v>1.0384615384615385</v>
      </c>
    </row>
    <row r="1091" spans="1:4" ht="15.75">
      <c r="A1091" s="184" t="s">
        <v>2550</v>
      </c>
      <c r="B1091" s="185">
        <f>SUM(B1092:B1097)</f>
        <v>0</v>
      </c>
      <c r="C1091" s="185">
        <f>SUM(C1092:C1097)</f>
        <v>0</v>
      </c>
      <c r="D1091" s="186" t="e">
        <f t="shared" si="16"/>
        <v>#DIV/0!</v>
      </c>
    </row>
    <row r="1092" spans="1:4" ht="15.75">
      <c r="A1092" s="184" t="s">
        <v>1724</v>
      </c>
      <c r="B1092" s="185"/>
      <c r="C1092" s="185"/>
      <c r="D1092" s="186" t="e">
        <f t="shared" si="16"/>
        <v>#DIV/0!</v>
      </c>
    </row>
    <row r="1093" spans="1:4" ht="15.75">
      <c r="A1093" s="184" t="s">
        <v>1725</v>
      </c>
      <c r="B1093" s="185"/>
      <c r="C1093" s="185"/>
      <c r="D1093" s="186" t="e">
        <f t="shared" si="16"/>
        <v>#DIV/0!</v>
      </c>
    </row>
    <row r="1094" spans="1:4" ht="15.75">
      <c r="A1094" s="184" t="s">
        <v>1726</v>
      </c>
      <c r="B1094" s="185"/>
      <c r="C1094" s="185"/>
      <c r="D1094" s="186" t="e">
        <f t="shared" si="16"/>
        <v>#DIV/0!</v>
      </c>
    </row>
    <row r="1095" spans="1:4" ht="15.75">
      <c r="A1095" s="184" t="s">
        <v>2551</v>
      </c>
      <c r="B1095" s="185"/>
      <c r="C1095" s="185"/>
      <c r="D1095" s="186" t="e">
        <f t="shared" ref="D1095:D1158" si="17">C1095/B1095</f>
        <v>#DIV/0!</v>
      </c>
    </row>
    <row r="1096" spans="1:4" ht="15.75">
      <c r="A1096" s="184" t="s">
        <v>2552</v>
      </c>
      <c r="B1096" s="185"/>
      <c r="C1096" s="185"/>
      <c r="D1096" s="186" t="e">
        <f t="shared" si="17"/>
        <v>#DIV/0!</v>
      </c>
    </row>
    <row r="1097" spans="1:4" ht="15.75">
      <c r="A1097" s="184" t="s">
        <v>2553</v>
      </c>
      <c r="B1097" s="185"/>
      <c r="C1097" s="185"/>
      <c r="D1097" s="186" t="e">
        <f t="shared" si="17"/>
        <v>#DIV/0!</v>
      </c>
    </row>
    <row r="1098" spans="1:4" ht="15.75">
      <c r="A1098" s="184" t="s">
        <v>2554</v>
      </c>
      <c r="B1098" s="185">
        <f>SUM(B1099:B1104)</f>
        <v>346</v>
      </c>
      <c r="C1098" s="185">
        <f>SUM(C1099:C1104)</f>
        <v>350</v>
      </c>
      <c r="D1098" s="186">
        <f t="shared" si="17"/>
        <v>1.0115606936416186</v>
      </c>
    </row>
    <row r="1099" spans="1:4" ht="15.75">
      <c r="A1099" s="184" t="s">
        <v>1724</v>
      </c>
      <c r="B1099" s="185"/>
      <c r="C1099" s="185"/>
      <c r="D1099" s="186" t="e">
        <f t="shared" si="17"/>
        <v>#DIV/0!</v>
      </c>
    </row>
    <row r="1100" spans="1:4" ht="15.75">
      <c r="A1100" s="184" t="s">
        <v>1725</v>
      </c>
      <c r="B1100" s="185"/>
      <c r="C1100" s="185"/>
      <c r="D1100" s="186" t="e">
        <f t="shared" si="17"/>
        <v>#DIV/0!</v>
      </c>
    </row>
    <row r="1101" spans="1:4" ht="15.75">
      <c r="A1101" s="184" t="s">
        <v>1726</v>
      </c>
      <c r="B1101" s="185"/>
      <c r="C1101" s="185"/>
      <c r="D1101" s="186" t="e">
        <f t="shared" si="17"/>
        <v>#DIV/0!</v>
      </c>
    </row>
    <row r="1102" spans="1:4" ht="15.75">
      <c r="A1102" s="184" t="s">
        <v>2555</v>
      </c>
      <c r="B1102" s="185"/>
      <c r="C1102" s="185"/>
      <c r="D1102" s="186" t="e">
        <f t="shared" si="17"/>
        <v>#DIV/0!</v>
      </c>
    </row>
    <row r="1103" spans="1:4" ht="15.75">
      <c r="A1103" s="184" t="s">
        <v>2556</v>
      </c>
      <c r="B1103" s="185"/>
      <c r="C1103" s="185"/>
      <c r="D1103" s="186" t="e">
        <f t="shared" si="17"/>
        <v>#DIV/0!</v>
      </c>
    </row>
    <row r="1104" spans="1:4" ht="15.75">
      <c r="A1104" s="184" t="s">
        <v>2557</v>
      </c>
      <c r="B1104" s="185">
        <v>346</v>
      </c>
      <c r="C1104" s="185">
        <v>350</v>
      </c>
      <c r="D1104" s="186">
        <f t="shared" si="17"/>
        <v>1.0115606936416186</v>
      </c>
    </row>
    <row r="1105" spans="1:4" ht="15.75">
      <c r="A1105" s="184" t="s">
        <v>2558</v>
      </c>
      <c r="B1105" s="185">
        <f>SUM(B1106:B1110)</f>
        <v>386</v>
      </c>
      <c r="C1105" s="185">
        <f>SUM(C1106:C1110)</f>
        <v>390</v>
      </c>
      <c r="D1105" s="186">
        <f t="shared" si="17"/>
        <v>1.0103626943005182</v>
      </c>
    </row>
    <row r="1106" spans="1:4" ht="15.75">
      <c r="A1106" s="184" t="s">
        <v>2559</v>
      </c>
      <c r="B1106" s="185"/>
      <c r="C1106" s="185"/>
      <c r="D1106" s="186" t="e">
        <f t="shared" si="17"/>
        <v>#DIV/0!</v>
      </c>
    </row>
    <row r="1107" spans="1:4" ht="15.75">
      <c r="A1107" s="184" t="s">
        <v>2560</v>
      </c>
      <c r="B1107" s="185"/>
      <c r="C1107" s="185"/>
      <c r="D1107" s="186" t="e">
        <f t="shared" si="17"/>
        <v>#DIV/0!</v>
      </c>
    </row>
    <row r="1108" spans="1:4" ht="15.75">
      <c r="A1108" s="184" t="s">
        <v>2561</v>
      </c>
      <c r="B1108" s="185"/>
      <c r="C1108" s="185"/>
      <c r="D1108" s="186" t="e">
        <f t="shared" si="17"/>
        <v>#DIV/0!</v>
      </c>
    </row>
    <row r="1109" spans="1:4" ht="15.75">
      <c r="A1109" s="184" t="s">
        <v>2562</v>
      </c>
      <c r="B1109" s="185"/>
      <c r="C1109" s="185"/>
      <c r="D1109" s="186" t="e">
        <f t="shared" si="17"/>
        <v>#DIV/0!</v>
      </c>
    </row>
    <row r="1110" spans="1:4" ht="15.75">
      <c r="A1110" s="184" t="s">
        <v>2563</v>
      </c>
      <c r="B1110" s="185">
        <v>386</v>
      </c>
      <c r="C1110" s="185">
        <v>390</v>
      </c>
      <c r="D1110" s="186">
        <f t="shared" si="17"/>
        <v>1.0103626943005182</v>
      </c>
    </row>
    <row r="1111" spans="1:4" ht="15.75">
      <c r="A1111" s="184" t="s">
        <v>2564</v>
      </c>
      <c r="B1111" s="185">
        <f>B1112+B1122+B1128</f>
        <v>1338</v>
      </c>
      <c r="C1111" s="185">
        <f>C1112+C1122+C1128</f>
        <v>1362</v>
      </c>
      <c r="D1111" s="186">
        <f t="shared" si="17"/>
        <v>1.0179372197309418</v>
      </c>
    </row>
    <row r="1112" spans="1:4" ht="15.75">
      <c r="A1112" s="184" t="s">
        <v>2565</v>
      </c>
      <c r="B1112" s="185">
        <f>SUM(B1113:B1121)</f>
        <v>835</v>
      </c>
      <c r="C1112" s="185">
        <f>SUM(C1113:C1121)</f>
        <v>837</v>
      </c>
      <c r="D1112" s="186">
        <f t="shared" si="17"/>
        <v>1.0023952095808384</v>
      </c>
    </row>
    <row r="1113" spans="1:4" ht="15.75">
      <c r="A1113" s="184" t="s">
        <v>1724</v>
      </c>
      <c r="B1113" s="185">
        <v>149</v>
      </c>
      <c r="C1113" s="185">
        <v>150</v>
      </c>
      <c r="D1113" s="186">
        <f t="shared" si="17"/>
        <v>1.0067114093959733</v>
      </c>
    </row>
    <row r="1114" spans="1:4" ht="15.75">
      <c r="A1114" s="184" t="s">
        <v>1725</v>
      </c>
      <c r="B1114" s="185">
        <v>44</v>
      </c>
      <c r="C1114" s="185">
        <v>45</v>
      </c>
      <c r="D1114" s="186">
        <f t="shared" si="17"/>
        <v>1.0227272727272727</v>
      </c>
    </row>
    <row r="1115" spans="1:4" ht="15.75">
      <c r="A1115" s="184" t="s">
        <v>1726</v>
      </c>
      <c r="B1115" s="185"/>
      <c r="C1115" s="185"/>
      <c r="D1115" s="186" t="e">
        <f t="shared" si="17"/>
        <v>#DIV/0!</v>
      </c>
    </row>
    <row r="1116" spans="1:4" ht="15.75">
      <c r="A1116" s="184" t="s">
        <v>2566</v>
      </c>
      <c r="B1116" s="185"/>
      <c r="C1116" s="185"/>
      <c r="D1116" s="186" t="e">
        <f t="shared" si="17"/>
        <v>#DIV/0!</v>
      </c>
    </row>
    <row r="1117" spans="1:4" ht="15.75">
      <c r="A1117" s="184" t="s">
        <v>2567</v>
      </c>
      <c r="B1117" s="185"/>
      <c r="C1117" s="185"/>
      <c r="D1117" s="186" t="e">
        <f t="shared" si="17"/>
        <v>#DIV/0!</v>
      </c>
    </row>
    <row r="1118" spans="1:4" ht="15.75">
      <c r="A1118" s="184" t="s">
        <v>2568</v>
      </c>
      <c r="B1118" s="185"/>
      <c r="C1118" s="185"/>
      <c r="D1118" s="186" t="e">
        <f t="shared" si="17"/>
        <v>#DIV/0!</v>
      </c>
    </row>
    <row r="1119" spans="1:4" ht="15.75">
      <c r="A1119" s="184" t="s">
        <v>2569</v>
      </c>
      <c r="B1119" s="185"/>
      <c r="C1119" s="185"/>
      <c r="D1119" s="186" t="e">
        <f t="shared" si="17"/>
        <v>#DIV/0!</v>
      </c>
    </row>
    <row r="1120" spans="1:4" ht="15.75">
      <c r="A1120" s="184" t="s">
        <v>1733</v>
      </c>
      <c r="B1120" s="185"/>
      <c r="C1120" s="185"/>
      <c r="D1120" s="186" t="e">
        <f t="shared" si="17"/>
        <v>#DIV/0!</v>
      </c>
    </row>
    <row r="1121" spans="1:4" ht="15.75">
      <c r="A1121" s="184" t="s">
        <v>2570</v>
      </c>
      <c r="B1121" s="185">
        <v>642</v>
      </c>
      <c r="C1121" s="185">
        <v>642</v>
      </c>
      <c r="D1121" s="186">
        <f t="shared" si="17"/>
        <v>1</v>
      </c>
    </row>
    <row r="1122" spans="1:4" ht="15.75">
      <c r="A1122" s="184" t="s">
        <v>2571</v>
      </c>
      <c r="B1122" s="185">
        <f>SUM(B1123:B1127)</f>
        <v>114</v>
      </c>
      <c r="C1122" s="185">
        <f>SUM(C1123:C1127)</f>
        <v>125</v>
      </c>
      <c r="D1122" s="186">
        <f t="shared" si="17"/>
        <v>1.0964912280701755</v>
      </c>
    </row>
    <row r="1123" spans="1:4" ht="15.75">
      <c r="A1123" s="184" t="s">
        <v>1724</v>
      </c>
      <c r="B1123" s="185">
        <v>4</v>
      </c>
      <c r="C1123" s="185">
        <v>5</v>
      </c>
      <c r="D1123" s="186">
        <f t="shared" si="17"/>
        <v>1.25</v>
      </c>
    </row>
    <row r="1124" spans="1:4" ht="15.75">
      <c r="A1124" s="184" t="s">
        <v>1725</v>
      </c>
      <c r="B1124" s="185"/>
      <c r="C1124" s="185"/>
      <c r="D1124" s="186" t="e">
        <f t="shared" si="17"/>
        <v>#DIV/0!</v>
      </c>
    </row>
    <row r="1125" spans="1:4" ht="15.75">
      <c r="A1125" s="184" t="s">
        <v>1726</v>
      </c>
      <c r="B1125" s="185"/>
      <c r="C1125" s="185"/>
      <c r="D1125" s="186" t="e">
        <f t="shared" si="17"/>
        <v>#DIV/0!</v>
      </c>
    </row>
    <row r="1126" spans="1:4" ht="15.75">
      <c r="A1126" s="184" t="s">
        <v>2572</v>
      </c>
      <c r="B1126" s="185"/>
      <c r="C1126" s="185"/>
      <c r="D1126" s="186" t="e">
        <f t="shared" si="17"/>
        <v>#DIV/0!</v>
      </c>
    </row>
    <row r="1127" spans="1:4" ht="15.75">
      <c r="A1127" s="184" t="s">
        <v>2573</v>
      </c>
      <c r="B1127" s="185">
        <v>110</v>
      </c>
      <c r="C1127" s="185">
        <v>120</v>
      </c>
      <c r="D1127" s="186">
        <f t="shared" si="17"/>
        <v>1.0909090909090908</v>
      </c>
    </row>
    <row r="1128" spans="1:4" ht="15.75">
      <c r="A1128" s="184" t="s">
        <v>2574</v>
      </c>
      <c r="B1128" s="185">
        <f>SUM(B1129:B1130)</f>
        <v>389</v>
      </c>
      <c r="C1128" s="185">
        <f>SUM(C1129:C1130)</f>
        <v>400</v>
      </c>
      <c r="D1128" s="186">
        <f t="shared" si="17"/>
        <v>1.0282776349614395</v>
      </c>
    </row>
    <row r="1129" spans="1:4" ht="15.75">
      <c r="A1129" s="184" t="s">
        <v>2575</v>
      </c>
      <c r="B1129" s="185"/>
      <c r="C1129" s="185"/>
      <c r="D1129" s="186" t="e">
        <f t="shared" si="17"/>
        <v>#DIV/0!</v>
      </c>
    </row>
    <row r="1130" spans="1:4" ht="15.75">
      <c r="A1130" s="184" t="s">
        <v>2576</v>
      </c>
      <c r="B1130" s="185">
        <v>389</v>
      </c>
      <c r="C1130" s="185">
        <v>400</v>
      </c>
      <c r="D1130" s="186">
        <f t="shared" si="17"/>
        <v>1.0282776349614395</v>
      </c>
    </row>
    <row r="1131" spans="1:4" ht="15.75">
      <c r="A1131" s="184" t="s">
        <v>2577</v>
      </c>
      <c r="B1131" s="185">
        <f>B1158</f>
        <v>13</v>
      </c>
      <c r="C1131" s="185">
        <f>C1158</f>
        <v>15</v>
      </c>
      <c r="D1131" s="186">
        <f t="shared" si="17"/>
        <v>1.1538461538461537</v>
      </c>
    </row>
    <row r="1132" spans="1:4" ht="15.75">
      <c r="A1132" s="184" t="s">
        <v>2578</v>
      </c>
      <c r="B1132" s="185">
        <f>SUM(B1133:B1138)</f>
        <v>0</v>
      </c>
      <c r="C1132" s="185">
        <f>SUM(C1133:C1138)</f>
        <v>0</v>
      </c>
      <c r="D1132" s="186" t="e">
        <f t="shared" si="17"/>
        <v>#DIV/0!</v>
      </c>
    </row>
    <row r="1133" spans="1:4" ht="15.75">
      <c r="A1133" s="184" t="s">
        <v>1724</v>
      </c>
      <c r="B1133" s="185"/>
      <c r="C1133" s="185"/>
      <c r="D1133" s="186" t="e">
        <f t="shared" si="17"/>
        <v>#DIV/0!</v>
      </c>
    </row>
    <row r="1134" spans="1:4" ht="15.75">
      <c r="A1134" s="184" t="s">
        <v>1725</v>
      </c>
      <c r="B1134" s="185"/>
      <c r="C1134" s="185"/>
      <c r="D1134" s="186" t="e">
        <f t="shared" si="17"/>
        <v>#DIV/0!</v>
      </c>
    </row>
    <row r="1135" spans="1:4" ht="15.75">
      <c r="A1135" s="184" t="s">
        <v>1726</v>
      </c>
      <c r="B1135" s="185"/>
      <c r="C1135" s="185"/>
      <c r="D1135" s="186" t="e">
        <f t="shared" si="17"/>
        <v>#DIV/0!</v>
      </c>
    </row>
    <row r="1136" spans="1:4" ht="15.75">
      <c r="A1136" s="184" t="s">
        <v>2579</v>
      </c>
      <c r="B1136" s="185"/>
      <c r="C1136" s="185"/>
      <c r="D1136" s="186" t="e">
        <f t="shared" si="17"/>
        <v>#DIV/0!</v>
      </c>
    </row>
    <row r="1137" spans="1:4" ht="15.75">
      <c r="A1137" s="184" t="s">
        <v>1733</v>
      </c>
      <c r="B1137" s="185"/>
      <c r="C1137" s="185"/>
      <c r="D1137" s="186" t="e">
        <f t="shared" si="17"/>
        <v>#DIV/0!</v>
      </c>
    </row>
    <row r="1138" spans="1:4" ht="15.75">
      <c r="A1138" s="184" t="s">
        <v>2580</v>
      </c>
      <c r="B1138" s="185"/>
      <c r="C1138" s="185"/>
      <c r="D1138" s="186" t="e">
        <f t="shared" si="17"/>
        <v>#DIV/0!</v>
      </c>
    </row>
    <row r="1139" spans="1:4" ht="15.75">
      <c r="A1139" s="184" t="s">
        <v>2581</v>
      </c>
      <c r="B1139" s="185"/>
      <c r="C1139" s="185"/>
      <c r="D1139" s="186" t="e">
        <f t="shared" si="17"/>
        <v>#DIV/0!</v>
      </c>
    </row>
    <row r="1140" spans="1:4" ht="15.75">
      <c r="A1140" s="184" t="s">
        <v>2582</v>
      </c>
      <c r="B1140" s="185"/>
      <c r="C1140" s="185"/>
      <c r="D1140" s="186" t="e">
        <f t="shared" si="17"/>
        <v>#DIV/0!</v>
      </c>
    </row>
    <row r="1141" spans="1:4" ht="15.75">
      <c r="A1141" s="184" t="s">
        <v>2583</v>
      </c>
      <c r="B1141" s="185"/>
      <c r="C1141" s="185"/>
      <c r="D1141" s="186" t="e">
        <f t="shared" si="17"/>
        <v>#DIV/0!</v>
      </c>
    </row>
    <row r="1142" spans="1:4" ht="15.75">
      <c r="A1142" s="184" t="s">
        <v>2584</v>
      </c>
      <c r="B1142" s="185"/>
      <c r="C1142" s="185"/>
      <c r="D1142" s="186" t="e">
        <f t="shared" si="17"/>
        <v>#DIV/0!</v>
      </c>
    </row>
    <row r="1143" spans="1:4" ht="15.75">
      <c r="A1143" s="184" t="s">
        <v>2585</v>
      </c>
      <c r="B1143" s="185"/>
      <c r="C1143" s="185"/>
      <c r="D1143" s="186" t="e">
        <f t="shared" si="17"/>
        <v>#DIV/0!</v>
      </c>
    </row>
    <row r="1144" spans="1:4" ht="15.75">
      <c r="A1144" s="184" t="s">
        <v>2586</v>
      </c>
      <c r="B1144" s="185"/>
      <c r="C1144" s="185"/>
      <c r="D1144" s="186" t="e">
        <f t="shared" si="17"/>
        <v>#DIV/0!</v>
      </c>
    </row>
    <row r="1145" spans="1:4" ht="15.75">
      <c r="A1145" s="184" t="s">
        <v>2587</v>
      </c>
      <c r="B1145" s="185"/>
      <c r="C1145" s="185"/>
      <c r="D1145" s="186" t="e">
        <f t="shared" si="17"/>
        <v>#DIV/0!</v>
      </c>
    </row>
    <row r="1146" spans="1:4" ht="15.75">
      <c r="A1146" s="184" t="s">
        <v>2588</v>
      </c>
      <c r="B1146" s="185"/>
      <c r="C1146" s="185"/>
      <c r="D1146" s="186" t="e">
        <f t="shared" si="17"/>
        <v>#DIV/0!</v>
      </c>
    </row>
    <row r="1147" spans="1:4" ht="15.75">
      <c r="A1147" s="184" t="s">
        <v>2589</v>
      </c>
      <c r="B1147" s="185"/>
      <c r="C1147" s="185"/>
      <c r="D1147" s="186" t="e">
        <f t="shared" si="17"/>
        <v>#DIV/0!</v>
      </c>
    </row>
    <row r="1148" spans="1:4" ht="15.75">
      <c r="A1148" s="184" t="s">
        <v>2590</v>
      </c>
      <c r="B1148" s="185"/>
      <c r="C1148" s="185"/>
      <c r="D1148" s="186" t="e">
        <f t="shared" si="17"/>
        <v>#DIV/0!</v>
      </c>
    </row>
    <row r="1149" spans="1:4" ht="15.75">
      <c r="A1149" s="184" t="s">
        <v>2591</v>
      </c>
      <c r="B1149" s="185"/>
      <c r="C1149" s="185"/>
      <c r="D1149" s="186" t="e">
        <f t="shared" si="17"/>
        <v>#DIV/0!</v>
      </c>
    </row>
    <row r="1150" spans="1:4" ht="15.75">
      <c r="A1150" s="184" t="s">
        <v>2592</v>
      </c>
      <c r="B1150" s="185"/>
      <c r="C1150" s="185"/>
      <c r="D1150" s="186" t="e">
        <f t="shared" si="17"/>
        <v>#DIV/0!</v>
      </c>
    </row>
    <row r="1151" spans="1:4" ht="15.75">
      <c r="A1151" s="184" t="s">
        <v>2593</v>
      </c>
      <c r="B1151" s="185"/>
      <c r="C1151" s="185"/>
      <c r="D1151" s="186" t="e">
        <f t="shared" si="17"/>
        <v>#DIV/0!</v>
      </c>
    </row>
    <row r="1152" spans="1:4" ht="15.75">
      <c r="A1152" s="184" t="s">
        <v>2594</v>
      </c>
      <c r="B1152" s="185"/>
      <c r="C1152" s="185"/>
      <c r="D1152" s="186" t="e">
        <f t="shared" si="17"/>
        <v>#DIV/0!</v>
      </c>
    </row>
    <row r="1153" spans="1:4" ht="15.75">
      <c r="A1153" s="184" t="s">
        <v>2595</v>
      </c>
      <c r="B1153" s="185"/>
      <c r="C1153" s="185"/>
      <c r="D1153" s="186" t="e">
        <f t="shared" si="17"/>
        <v>#DIV/0!</v>
      </c>
    </row>
    <row r="1154" spans="1:4" ht="15.75">
      <c r="A1154" s="184" t="s">
        <v>2596</v>
      </c>
      <c r="B1154" s="185"/>
      <c r="C1154" s="185"/>
      <c r="D1154" s="186" t="e">
        <f t="shared" si="17"/>
        <v>#DIV/0!</v>
      </c>
    </row>
    <row r="1155" spans="1:4" ht="15.75">
      <c r="A1155" s="184" t="s">
        <v>2597</v>
      </c>
      <c r="B1155" s="185"/>
      <c r="C1155" s="185"/>
      <c r="D1155" s="186" t="e">
        <f t="shared" si="17"/>
        <v>#DIV/0!</v>
      </c>
    </row>
    <row r="1156" spans="1:4" ht="15.75">
      <c r="A1156" s="184" t="s">
        <v>2598</v>
      </c>
      <c r="B1156" s="185"/>
      <c r="C1156" s="185"/>
      <c r="D1156" s="186" t="e">
        <f t="shared" si="17"/>
        <v>#DIV/0!</v>
      </c>
    </row>
    <row r="1157" spans="1:4" ht="15.75">
      <c r="A1157" s="184" t="s">
        <v>2599</v>
      </c>
      <c r="B1157" s="185"/>
      <c r="C1157" s="185"/>
      <c r="D1157" s="186" t="e">
        <f t="shared" si="17"/>
        <v>#DIV/0!</v>
      </c>
    </row>
    <row r="1158" spans="1:4" ht="15.75">
      <c r="A1158" s="184" t="s">
        <v>2600</v>
      </c>
      <c r="B1158" s="185">
        <f>B1159</f>
        <v>13</v>
      </c>
      <c r="C1158" s="185">
        <f>C1159</f>
        <v>15</v>
      </c>
      <c r="D1158" s="186">
        <f t="shared" si="17"/>
        <v>1.1538461538461537</v>
      </c>
    </row>
    <row r="1159" spans="1:4" ht="15.75">
      <c r="A1159" s="184" t="s">
        <v>2601</v>
      </c>
      <c r="B1159" s="185">
        <v>13</v>
      </c>
      <c r="C1159" s="185">
        <v>15</v>
      </c>
      <c r="D1159" s="186">
        <f t="shared" ref="D1159:D1222" si="18">C1159/B1159</f>
        <v>1.1538461538461537</v>
      </c>
    </row>
    <row r="1160" spans="1:4" ht="15.75">
      <c r="A1160" s="184" t="s">
        <v>2602</v>
      </c>
      <c r="B1160" s="185">
        <f>SUM(B1161:B1169)</f>
        <v>0</v>
      </c>
      <c r="C1160" s="185">
        <f>SUM(C1161:C1169)</f>
        <v>0</v>
      </c>
      <c r="D1160" s="186" t="e">
        <f t="shared" si="18"/>
        <v>#DIV/0!</v>
      </c>
    </row>
    <row r="1161" spans="1:4" ht="15.75">
      <c r="A1161" s="184" t="s">
        <v>2603</v>
      </c>
      <c r="B1161" s="185"/>
      <c r="C1161" s="185"/>
      <c r="D1161" s="186" t="e">
        <f t="shared" si="18"/>
        <v>#DIV/0!</v>
      </c>
    </row>
    <row r="1162" spans="1:4" ht="15.75">
      <c r="A1162" s="184" t="s">
        <v>2604</v>
      </c>
      <c r="B1162" s="185"/>
      <c r="C1162" s="185"/>
      <c r="D1162" s="186" t="e">
        <f t="shared" si="18"/>
        <v>#DIV/0!</v>
      </c>
    </row>
    <row r="1163" spans="1:4" ht="15.75">
      <c r="A1163" s="184" t="s">
        <v>2605</v>
      </c>
      <c r="B1163" s="185"/>
      <c r="C1163" s="185"/>
      <c r="D1163" s="186" t="e">
        <f t="shared" si="18"/>
        <v>#DIV/0!</v>
      </c>
    </row>
    <row r="1164" spans="1:4" ht="15.75">
      <c r="A1164" s="184" t="s">
        <v>2606</v>
      </c>
      <c r="B1164" s="185"/>
      <c r="C1164" s="185"/>
      <c r="D1164" s="186" t="e">
        <f t="shared" si="18"/>
        <v>#DIV/0!</v>
      </c>
    </row>
    <row r="1165" spans="1:4" ht="15.75">
      <c r="A1165" s="184" t="s">
        <v>2607</v>
      </c>
      <c r="B1165" s="185"/>
      <c r="C1165" s="185"/>
      <c r="D1165" s="186" t="e">
        <f t="shared" si="18"/>
        <v>#DIV/0!</v>
      </c>
    </row>
    <row r="1166" spans="1:4" ht="15.75">
      <c r="A1166" s="184" t="s">
        <v>2360</v>
      </c>
      <c r="B1166" s="185"/>
      <c r="C1166" s="185"/>
      <c r="D1166" s="186" t="e">
        <f t="shared" si="18"/>
        <v>#DIV/0!</v>
      </c>
    </row>
    <row r="1167" spans="1:4" ht="15.75">
      <c r="A1167" s="184" t="s">
        <v>2608</v>
      </c>
      <c r="B1167" s="185"/>
      <c r="C1167" s="185"/>
      <c r="D1167" s="186" t="e">
        <f t="shared" si="18"/>
        <v>#DIV/0!</v>
      </c>
    </row>
    <row r="1168" spans="1:4" ht="15.75">
      <c r="A1168" s="184" t="s">
        <v>2609</v>
      </c>
      <c r="B1168" s="185"/>
      <c r="C1168" s="185"/>
      <c r="D1168" s="186" t="e">
        <f t="shared" si="18"/>
        <v>#DIV/0!</v>
      </c>
    </row>
    <row r="1169" spans="1:4" ht="15.75">
      <c r="A1169" s="184" t="s">
        <v>2610</v>
      </c>
      <c r="B1169" s="185"/>
      <c r="C1169" s="185"/>
      <c r="D1169" s="186" t="e">
        <f t="shared" si="18"/>
        <v>#DIV/0!</v>
      </c>
    </row>
    <row r="1170" spans="1:4" ht="15.75">
      <c r="A1170" s="184" t="s">
        <v>2611</v>
      </c>
      <c r="B1170" s="185">
        <f>B1171+B1190+B1209+B1218+B1233</f>
        <v>240</v>
      </c>
      <c r="C1170" s="185">
        <f>C1171+C1190+C1209+C1218+C1233</f>
        <v>250</v>
      </c>
      <c r="D1170" s="186">
        <f t="shared" si="18"/>
        <v>1.0416666666666667</v>
      </c>
    </row>
    <row r="1171" spans="1:4" ht="15.75">
      <c r="A1171" s="184" t="s">
        <v>2612</v>
      </c>
      <c r="B1171" s="185">
        <f>SUM(B1172:B1189)</f>
        <v>240</v>
      </c>
      <c r="C1171" s="185">
        <f>SUM(C1172:C1189)</f>
        <v>250</v>
      </c>
      <c r="D1171" s="186">
        <f t="shared" si="18"/>
        <v>1.0416666666666667</v>
      </c>
    </row>
    <row r="1172" spans="1:4" ht="15.75">
      <c r="A1172" s="184" t="s">
        <v>1724</v>
      </c>
      <c r="B1172" s="185"/>
      <c r="C1172" s="185"/>
      <c r="D1172" s="186" t="e">
        <f t="shared" si="18"/>
        <v>#DIV/0!</v>
      </c>
    </row>
    <row r="1173" spans="1:4" ht="15.75">
      <c r="A1173" s="184" t="s">
        <v>1725</v>
      </c>
      <c r="B1173" s="185"/>
      <c r="C1173" s="185"/>
      <c r="D1173" s="186" t="e">
        <f t="shared" si="18"/>
        <v>#DIV/0!</v>
      </c>
    </row>
    <row r="1174" spans="1:4" ht="15.75">
      <c r="A1174" s="184" t="s">
        <v>1726</v>
      </c>
      <c r="B1174" s="185"/>
      <c r="C1174" s="185"/>
      <c r="D1174" s="186" t="e">
        <f t="shared" si="18"/>
        <v>#DIV/0!</v>
      </c>
    </row>
    <row r="1175" spans="1:4" ht="15.75">
      <c r="A1175" s="184" t="s">
        <v>2613</v>
      </c>
      <c r="B1175" s="185"/>
      <c r="C1175" s="185"/>
      <c r="D1175" s="186" t="e">
        <f t="shared" si="18"/>
        <v>#DIV/0!</v>
      </c>
    </row>
    <row r="1176" spans="1:4" ht="15.75">
      <c r="A1176" s="184" t="s">
        <v>2614</v>
      </c>
      <c r="B1176" s="185"/>
      <c r="C1176" s="185"/>
      <c r="D1176" s="186" t="e">
        <f t="shared" si="18"/>
        <v>#DIV/0!</v>
      </c>
    </row>
    <row r="1177" spans="1:4" ht="15.75">
      <c r="A1177" s="184" t="s">
        <v>2615</v>
      </c>
      <c r="B1177" s="185"/>
      <c r="C1177" s="185"/>
      <c r="D1177" s="186" t="e">
        <f t="shared" si="18"/>
        <v>#DIV/0!</v>
      </c>
    </row>
    <row r="1178" spans="1:4" ht="15.75">
      <c r="A1178" s="184" t="s">
        <v>2616</v>
      </c>
      <c r="B1178" s="185">
        <v>240</v>
      </c>
      <c r="C1178" s="185">
        <v>250</v>
      </c>
      <c r="D1178" s="186">
        <f t="shared" si="18"/>
        <v>1.0416666666666667</v>
      </c>
    </row>
    <row r="1179" spans="1:4" ht="15.75">
      <c r="A1179" s="184" t="s">
        <v>2617</v>
      </c>
      <c r="B1179" s="185"/>
      <c r="C1179" s="185"/>
      <c r="D1179" s="186" t="e">
        <f t="shared" si="18"/>
        <v>#DIV/0!</v>
      </c>
    </row>
    <row r="1180" spans="1:4" ht="15.75">
      <c r="A1180" s="184" t="s">
        <v>2618</v>
      </c>
      <c r="B1180" s="185"/>
      <c r="C1180" s="185"/>
      <c r="D1180" s="186" t="e">
        <f t="shared" si="18"/>
        <v>#DIV/0!</v>
      </c>
    </row>
    <row r="1181" spans="1:4" ht="15.75">
      <c r="A1181" s="184" t="s">
        <v>2619</v>
      </c>
      <c r="B1181" s="185"/>
      <c r="C1181" s="185"/>
      <c r="D1181" s="186" t="e">
        <f t="shared" si="18"/>
        <v>#DIV/0!</v>
      </c>
    </row>
    <row r="1182" spans="1:4" ht="15.75">
      <c r="A1182" s="184" t="s">
        <v>2620</v>
      </c>
      <c r="B1182" s="185"/>
      <c r="C1182" s="185"/>
      <c r="D1182" s="186" t="e">
        <f t="shared" si="18"/>
        <v>#DIV/0!</v>
      </c>
    </row>
    <row r="1183" spans="1:4" ht="15.75">
      <c r="A1183" s="184" t="s">
        <v>2621</v>
      </c>
      <c r="B1183" s="185"/>
      <c r="C1183" s="185"/>
      <c r="D1183" s="186" t="e">
        <f t="shared" si="18"/>
        <v>#DIV/0!</v>
      </c>
    </row>
    <row r="1184" spans="1:4" ht="15.75">
      <c r="A1184" s="184" t="s">
        <v>2622</v>
      </c>
      <c r="B1184" s="185"/>
      <c r="C1184" s="185"/>
      <c r="D1184" s="186" t="e">
        <f t="shared" si="18"/>
        <v>#DIV/0!</v>
      </c>
    </row>
    <row r="1185" spans="1:4" ht="15.75">
      <c r="A1185" s="184" t="s">
        <v>2623</v>
      </c>
      <c r="B1185" s="185"/>
      <c r="C1185" s="185"/>
      <c r="D1185" s="186" t="e">
        <f t="shared" si="18"/>
        <v>#DIV/0!</v>
      </c>
    </row>
    <row r="1186" spans="1:4" ht="15.75">
      <c r="A1186" s="184" t="s">
        <v>2624</v>
      </c>
      <c r="B1186" s="185"/>
      <c r="C1186" s="185"/>
      <c r="D1186" s="186" t="e">
        <f t="shared" si="18"/>
        <v>#DIV/0!</v>
      </c>
    </row>
    <row r="1187" spans="1:4" ht="15.75">
      <c r="A1187" s="184" t="s">
        <v>2625</v>
      </c>
      <c r="B1187" s="185"/>
      <c r="C1187" s="185"/>
      <c r="D1187" s="186" t="e">
        <f t="shared" si="18"/>
        <v>#DIV/0!</v>
      </c>
    </row>
    <row r="1188" spans="1:4" ht="15.75">
      <c r="A1188" s="184" t="s">
        <v>1733</v>
      </c>
      <c r="B1188" s="185"/>
      <c r="C1188" s="185"/>
      <c r="D1188" s="186" t="e">
        <f t="shared" si="18"/>
        <v>#DIV/0!</v>
      </c>
    </row>
    <row r="1189" spans="1:4" ht="15.75">
      <c r="A1189" s="184" t="s">
        <v>2626</v>
      </c>
      <c r="B1189" s="185"/>
      <c r="C1189" s="185"/>
      <c r="D1189" s="186" t="e">
        <f t="shared" si="18"/>
        <v>#DIV/0!</v>
      </c>
    </row>
    <row r="1190" spans="1:4" ht="15.75">
      <c r="A1190" s="184" t="s">
        <v>2627</v>
      </c>
      <c r="B1190" s="185">
        <f>SUM(B1191:B1208)</f>
        <v>0</v>
      </c>
      <c r="C1190" s="185">
        <f>SUM(C1191:C1208)</f>
        <v>0</v>
      </c>
      <c r="D1190" s="186" t="e">
        <f t="shared" si="18"/>
        <v>#DIV/0!</v>
      </c>
    </row>
    <row r="1191" spans="1:4" ht="15.75">
      <c r="A1191" s="184" t="s">
        <v>1724</v>
      </c>
      <c r="B1191" s="185"/>
      <c r="C1191" s="185"/>
      <c r="D1191" s="186" t="e">
        <f t="shared" si="18"/>
        <v>#DIV/0!</v>
      </c>
    </row>
    <row r="1192" spans="1:4" ht="15.75">
      <c r="A1192" s="184" t="s">
        <v>1725</v>
      </c>
      <c r="B1192" s="185"/>
      <c r="C1192" s="185"/>
      <c r="D1192" s="186" t="e">
        <f t="shared" si="18"/>
        <v>#DIV/0!</v>
      </c>
    </row>
    <row r="1193" spans="1:4" ht="15.75">
      <c r="A1193" s="184" t="s">
        <v>1726</v>
      </c>
      <c r="B1193" s="185"/>
      <c r="C1193" s="185"/>
      <c r="D1193" s="186" t="e">
        <f t="shared" si="18"/>
        <v>#DIV/0!</v>
      </c>
    </row>
    <row r="1194" spans="1:4" ht="15.75">
      <c r="A1194" s="184" t="s">
        <v>2628</v>
      </c>
      <c r="B1194" s="185"/>
      <c r="C1194" s="185"/>
      <c r="D1194" s="186" t="e">
        <f t="shared" si="18"/>
        <v>#DIV/0!</v>
      </c>
    </row>
    <row r="1195" spans="1:4" ht="15.75">
      <c r="A1195" s="184" t="s">
        <v>2629</v>
      </c>
      <c r="B1195" s="185"/>
      <c r="C1195" s="185"/>
      <c r="D1195" s="186" t="e">
        <f t="shared" si="18"/>
        <v>#DIV/0!</v>
      </c>
    </row>
    <row r="1196" spans="1:4" ht="15.75">
      <c r="A1196" s="184" t="s">
        <v>2630</v>
      </c>
      <c r="B1196" s="185"/>
      <c r="C1196" s="185"/>
      <c r="D1196" s="186" t="e">
        <f t="shared" si="18"/>
        <v>#DIV/0!</v>
      </c>
    </row>
    <row r="1197" spans="1:4" ht="15.75">
      <c r="A1197" s="184" t="s">
        <v>2631</v>
      </c>
      <c r="B1197" s="185"/>
      <c r="C1197" s="185"/>
      <c r="D1197" s="186" t="e">
        <f t="shared" si="18"/>
        <v>#DIV/0!</v>
      </c>
    </row>
    <row r="1198" spans="1:4" ht="15.75">
      <c r="A1198" s="184" t="s">
        <v>2632</v>
      </c>
      <c r="B1198" s="185"/>
      <c r="C1198" s="185"/>
      <c r="D1198" s="186" t="e">
        <f t="shared" si="18"/>
        <v>#DIV/0!</v>
      </c>
    </row>
    <row r="1199" spans="1:4" ht="15.75">
      <c r="A1199" s="184" t="s">
        <v>2633</v>
      </c>
      <c r="B1199" s="185"/>
      <c r="C1199" s="185"/>
      <c r="D1199" s="186" t="e">
        <f t="shared" si="18"/>
        <v>#DIV/0!</v>
      </c>
    </row>
    <row r="1200" spans="1:4" ht="15.75">
      <c r="A1200" s="184" t="s">
        <v>2634</v>
      </c>
      <c r="B1200" s="185"/>
      <c r="C1200" s="185"/>
      <c r="D1200" s="186" t="e">
        <f t="shared" si="18"/>
        <v>#DIV/0!</v>
      </c>
    </row>
    <row r="1201" spans="1:4" ht="15.75">
      <c r="A1201" s="184" t="s">
        <v>2635</v>
      </c>
      <c r="B1201" s="185"/>
      <c r="C1201" s="185"/>
      <c r="D1201" s="186" t="e">
        <f t="shared" si="18"/>
        <v>#DIV/0!</v>
      </c>
    </row>
    <row r="1202" spans="1:4" ht="15.75">
      <c r="A1202" s="184" t="s">
        <v>2636</v>
      </c>
      <c r="B1202" s="185"/>
      <c r="C1202" s="185"/>
      <c r="D1202" s="186" t="e">
        <f t="shared" si="18"/>
        <v>#DIV/0!</v>
      </c>
    </row>
    <row r="1203" spans="1:4" ht="15.75">
      <c r="A1203" s="184" t="s">
        <v>2637</v>
      </c>
      <c r="B1203" s="185"/>
      <c r="C1203" s="185"/>
      <c r="D1203" s="186" t="e">
        <f t="shared" si="18"/>
        <v>#DIV/0!</v>
      </c>
    </row>
    <row r="1204" spans="1:4" ht="15.75">
      <c r="A1204" s="184" t="s">
        <v>2638</v>
      </c>
      <c r="B1204" s="185"/>
      <c r="C1204" s="185"/>
      <c r="D1204" s="186" t="e">
        <f t="shared" si="18"/>
        <v>#DIV/0!</v>
      </c>
    </row>
    <row r="1205" spans="1:4" ht="15.75">
      <c r="A1205" s="184" t="s">
        <v>2639</v>
      </c>
      <c r="B1205" s="185"/>
      <c r="C1205" s="185"/>
      <c r="D1205" s="186" t="e">
        <f t="shared" si="18"/>
        <v>#DIV/0!</v>
      </c>
    </row>
    <row r="1206" spans="1:4" ht="15.75">
      <c r="A1206" s="184" t="s">
        <v>2640</v>
      </c>
      <c r="B1206" s="185"/>
      <c r="C1206" s="185"/>
      <c r="D1206" s="186" t="e">
        <f t="shared" si="18"/>
        <v>#DIV/0!</v>
      </c>
    </row>
    <row r="1207" spans="1:4" ht="15.75">
      <c r="A1207" s="184" t="s">
        <v>1733</v>
      </c>
      <c r="B1207" s="185"/>
      <c r="C1207" s="185"/>
      <c r="D1207" s="186" t="e">
        <f t="shared" si="18"/>
        <v>#DIV/0!</v>
      </c>
    </row>
    <row r="1208" spans="1:4" ht="15.75">
      <c r="A1208" s="184" t="s">
        <v>2641</v>
      </c>
      <c r="B1208" s="185"/>
      <c r="C1208" s="185"/>
      <c r="D1208" s="186" t="e">
        <f t="shared" si="18"/>
        <v>#DIV/0!</v>
      </c>
    </row>
    <row r="1209" spans="1:4" ht="15.75">
      <c r="A1209" s="184" t="s">
        <v>2642</v>
      </c>
      <c r="B1209" s="185">
        <f>SUM(B1210:B1217)</f>
        <v>0</v>
      </c>
      <c r="C1209" s="185">
        <f>SUM(C1210:C1217)</f>
        <v>0</v>
      </c>
      <c r="D1209" s="186" t="e">
        <f t="shared" si="18"/>
        <v>#DIV/0!</v>
      </c>
    </row>
    <row r="1210" spans="1:4" ht="15.75">
      <c r="A1210" s="184" t="s">
        <v>1724</v>
      </c>
      <c r="B1210" s="185"/>
      <c r="C1210" s="185"/>
      <c r="D1210" s="186" t="e">
        <f t="shared" si="18"/>
        <v>#DIV/0!</v>
      </c>
    </row>
    <row r="1211" spans="1:4" ht="15.75">
      <c r="A1211" s="184" t="s">
        <v>1725</v>
      </c>
      <c r="B1211" s="185"/>
      <c r="C1211" s="185"/>
      <c r="D1211" s="186" t="e">
        <f t="shared" si="18"/>
        <v>#DIV/0!</v>
      </c>
    </row>
    <row r="1212" spans="1:4" ht="15.75">
      <c r="A1212" s="184" t="s">
        <v>1726</v>
      </c>
      <c r="B1212" s="185"/>
      <c r="C1212" s="185"/>
      <c r="D1212" s="186" t="e">
        <f t="shared" si="18"/>
        <v>#DIV/0!</v>
      </c>
    </row>
    <row r="1213" spans="1:4" ht="15.75">
      <c r="A1213" s="184" t="s">
        <v>2643</v>
      </c>
      <c r="B1213" s="185"/>
      <c r="C1213" s="185"/>
      <c r="D1213" s="186" t="e">
        <f t="shared" si="18"/>
        <v>#DIV/0!</v>
      </c>
    </row>
    <row r="1214" spans="1:4" ht="15.75">
      <c r="A1214" s="184" t="s">
        <v>2644</v>
      </c>
      <c r="B1214" s="185"/>
      <c r="C1214" s="185"/>
      <c r="D1214" s="186" t="e">
        <f t="shared" si="18"/>
        <v>#DIV/0!</v>
      </c>
    </row>
    <row r="1215" spans="1:4" ht="15.75">
      <c r="A1215" s="184" t="s">
        <v>2645</v>
      </c>
      <c r="B1215" s="185"/>
      <c r="C1215" s="185"/>
      <c r="D1215" s="186" t="e">
        <f t="shared" si="18"/>
        <v>#DIV/0!</v>
      </c>
    </row>
    <row r="1216" spans="1:4" ht="15.75">
      <c r="A1216" s="184" t="s">
        <v>1733</v>
      </c>
      <c r="B1216" s="185"/>
      <c r="C1216" s="185"/>
      <c r="D1216" s="186" t="e">
        <f t="shared" si="18"/>
        <v>#DIV/0!</v>
      </c>
    </row>
    <row r="1217" spans="1:4" ht="15.75">
      <c r="A1217" s="184" t="s">
        <v>2646</v>
      </c>
      <c r="B1217" s="185"/>
      <c r="C1217" s="185"/>
      <c r="D1217" s="186" t="e">
        <f t="shared" si="18"/>
        <v>#DIV/0!</v>
      </c>
    </row>
    <row r="1218" spans="1:4" ht="15.75">
      <c r="A1218" s="184" t="s">
        <v>2647</v>
      </c>
      <c r="B1218" s="185">
        <f>SUM(B1219:B1232)</f>
        <v>0</v>
      </c>
      <c r="C1218" s="185">
        <f>SUM(C1219:C1232)</f>
        <v>0</v>
      </c>
      <c r="D1218" s="186" t="e">
        <f t="shared" si="18"/>
        <v>#DIV/0!</v>
      </c>
    </row>
    <row r="1219" spans="1:4" ht="15.75">
      <c r="A1219" s="184" t="s">
        <v>1724</v>
      </c>
      <c r="B1219" s="185"/>
      <c r="C1219" s="185"/>
      <c r="D1219" s="186" t="e">
        <f t="shared" si="18"/>
        <v>#DIV/0!</v>
      </c>
    </row>
    <row r="1220" spans="1:4" ht="15.75">
      <c r="A1220" s="184" t="s">
        <v>1725</v>
      </c>
      <c r="B1220" s="185"/>
      <c r="C1220" s="185"/>
      <c r="D1220" s="186" t="e">
        <f t="shared" si="18"/>
        <v>#DIV/0!</v>
      </c>
    </row>
    <row r="1221" spans="1:4" ht="15.75">
      <c r="A1221" s="184" t="s">
        <v>1726</v>
      </c>
      <c r="B1221" s="185"/>
      <c r="C1221" s="185"/>
      <c r="D1221" s="186" t="e">
        <f t="shared" si="18"/>
        <v>#DIV/0!</v>
      </c>
    </row>
    <row r="1222" spans="1:4" ht="15.75">
      <c r="A1222" s="184" t="s">
        <v>2648</v>
      </c>
      <c r="B1222" s="185"/>
      <c r="C1222" s="185"/>
      <c r="D1222" s="186" t="e">
        <f t="shared" si="18"/>
        <v>#DIV/0!</v>
      </c>
    </row>
    <row r="1223" spans="1:4" ht="15.75">
      <c r="A1223" s="184" t="s">
        <v>2649</v>
      </c>
      <c r="B1223" s="185"/>
      <c r="C1223" s="185"/>
      <c r="D1223" s="186" t="e">
        <f t="shared" ref="D1223:D1286" si="19">C1223/B1223</f>
        <v>#DIV/0!</v>
      </c>
    </row>
    <row r="1224" spans="1:4" ht="15.75">
      <c r="A1224" s="184" t="s">
        <v>2650</v>
      </c>
      <c r="B1224" s="185"/>
      <c r="C1224" s="185"/>
      <c r="D1224" s="186" t="e">
        <f t="shared" si="19"/>
        <v>#DIV/0!</v>
      </c>
    </row>
    <row r="1225" spans="1:4" ht="15.75">
      <c r="A1225" s="184" t="s">
        <v>2651</v>
      </c>
      <c r="B1225" s="185"/>
      <c r="C1225" s="185"/>
      <c r="D1225" s="186" t="e">
        <f t="shared" si="19"/>
        <v>#DIV/0!</v>
      </c>
    </row>
    <row r="1226" spans="1:4" ht="15.75">
      <c r="A1226" s="184" t="s">
        <v>2652</v>
      </c>
      <c r="B1226" s="185"/>
      <c r="C1226" s="185"/>
      <c r="D1226" s="186" t="e">
        <f t="shared" si="19"/>
        <v>#DIV/0!</v>
      </c>
    </row>
    <row r="1227" spans="1:4" ht="15.75">
      <c r="A1227" s="184" t="s">
        <v>2653</v>
      </c>
      <c r="B1227" s="185"/>
      <c r="C1227" s="185"/>
      <c r="D1227" s="186" t="e">
        <f t="shared" si="19"/>
        <v>#DIV/0!</v>
      </c>
    </row>
    <row r="1228" spans="1:4" ht="15.75">
      <c r="A1228" s="184" t="s">
        <v>2654</v>
      </c>
      <c r="B1228" s="185"/>
      <c r="C1228" s="185"/>
      <c r="D1228" s="186" t="e">
        <f t="shared" si="19"/>
        <v>#DIV/0!</v>
      </c>
    </row>
    <row r="1229" spans="1:4" ht="15.75">
      <c r="A1229" s="184" t="s">
        <v>2655</v>
      </c>
      <c r="B1229" s="185"/>
      <c r="C1229" s="185"/>
      <c r="D1229" s="186" t="e">
        <f t="shared" si="19"/>
        <v>#DIV/0!</v>
      </c>
    </row>
    <row r="1230" spans="1:4" ht="15.75">
      <c r="A1230" s="184" t="s">
        <v>2656</v>
      </c>
      <c r="B1230" s="185"/>
      <c r="C1230" s="185"/>
      <c r="D1230" s="186" t="e">
        <f t="shared" si="19"/>
        <v>#DIV/0!</v>
      </c>
    </row>
    <row r="1231" spans="1:4" ht="15.75">
      <c r="A1231" s="184" t="s">
        <v>2657</v>
      </c>
      <c r="B1231" s="185"/>
      <c r="C1231" s="185"/>
      <c r="D1231" s="186" t="e">
        <f t="shared" si="19"/>
        <v>#DIV/0!</v>
      </c>
    </row>
    <row r="1232" spans="1:4" ht="15.75">
      <c r="A1232" s="184" t="s">
        <v>2658</v>
      </c>
      <c r="B1232" s="185"/>
      <c r="C1232" s="185"/>
      <c r="D1232" s="186" t="e">
        <f t="shared" si="19"/>
        <v>#DIV/0!</v>
      </c>
    </row>
    <row r="1233" spans="1:4" ht="15.75">
      <c r="A1233" s="184" t="s">
        <v>2659</v>
      </c>
      <c r="B1233" s="185"/>
      <c r="C1233" s="185"/>
      <c r="D1233" s="186" t="e">
        <f t="shared" si="19"/>
        <v>#DIV/0!</v>
      </c>
    </row>
    <row r="1234" spans="1:4" ht="15.75">
      <c r="A1234" s="184" t="s">
        <v>2660</v>
      </c>
      <c r="B1234" s="185"/>
      <c r="C1234" s="185"/>
      <c r="D1234" s="186" t="e">
        <f t="shared" si="19"/>
        <v>#DIV/0!</v>
      </c>
    </row>
    <row r="1235" spans="1:4" ht="15.75">
      <c r="A1235" s="184" t="s">
        <v>2661</v>
      </c>
      <c r="B1235" s="185">
        <f>B1236+B1245+B1249</f>
        <v>9229</v>
      </c>
      <c r="C1235" s="185">
        <f>C1236+C1245+C1249</f>
        <v>7935</v>
      </c>
      <c r="D1235" s="186">
        <f t="shared" si="19"/>
        <v>0.85978979304366665</v>
      </c>
    </row>
    <row r="1236" spans="1:4" ht="15.75">
      <c r="A1236" s="184" t="s">
        <v>2662</v>
      </c>
      <c r="B1236" s="185">
        <f>SUM(B1237:B1244)</f>
        <v>8067</v>
      </c>
      <c r="C1236" s="185">
        <f>SUM(C1237:C1244)</f>
        <v>6735</v>
      </c>
      <c r="D1236" s="186">
        <f t="shared" si="19"/>
        <v>0.83488285608032731</v>
      </c>
    </row>
    <row r="1237" spans="1:4" ht="15.75">
      <c r="A1237" s="184" t="s">
        <v>2663</v>
      </c>
      <c r="B1237" s="185">
        <v>37</v>
      </c>
      <c r="C1237" s="185">
        <v>40</v>
      </c>
      <c r="D1237" s="186">
        <f t="shared" si="19"/>
        <v>1.0810810810810811</v>
      </c>
    </row>
    <row r="1238" spans="1:4" ht="15.75">
      <c r="A1238" s="184" t="s">
        <v>2664</v>
      </c>
      <c r="B1238" s="185"/>
      <c r="C1238" s="185"/>
      <c r="D1238" s="186" t="e">
        <f t="shared" si="19"/>
        <v>#DIV/0!</v>
      </c>
    </row>
    <row r="1239" spans="1:4" ht="15.75">
      <c r="A1239" s="184" t="s">
        <v>2665</v>
      </c>
      <c r="B1239" s="185">
        <v>2326</v>
      </c>
      <c r="C1239" s="185">
        <v>2350</v>
      </c>
      <c r="D1239" s="186">
        <f t="shared" si="19"/>
        <v>1.0103181427343078</v>
      </c>
    </row>
    <row r="1240" spans="1:4" ht="15.75">
      <c r="A1240" s="184" t="s">
        <v>2666</v>
      </c>
      <c r="B1240" s="185"/>
      <c r="C1240" s="185"/>
      <c r="D1240" s="186" t="e">
        <f t="shared" si="19"/>
        <v>#DIV/0!</v>
      </c>
    </row>
    <row r="1241" spans="1:4" ht="15.75">
      <c r="A1241" s="184" t="s">
        <v>2667</v>
      </c>
      <c r="B1241" s="185">
        <v>42</v>
      </c>
      <c r="C1241" s="185">
        <v>45</v>
      </c>
      <c r="D1241" s="186">
        <f t="shared" si="19"/>
        <v>1.0714285714285714</v>
      </c>
    </row>
    <row r="1242" spans="1:4" ht="15.75">
      <c r="A1242" s="184" t="s">
        <v>2668</v>
      </c>
      <c r="B1242" s="185"/>
      <c r="C1242" s="185"/>
      <c r="D1242" s="186" t="e">
        <f t="shared" si="19"/>
        <v>#DIV/0!</v>
      </c>
    </row>
    <row r="1243" spans="1:4" ht="15.75">
      <c r="A1243" s="184" t="s">
        <v>2669</v>
      </c>
      <c r="B1243" s="185">
        <v>300</v>
      </c>
      <c r="C1243" s="185">
        <v>300</v>
      </c>
      <c r="D1243" s="186">
        <f t="shared" si="19"/>
        <v>1</v>
      </c>
    </row>
    <row r="1244" spans="1:4" ht="15.75">
      <c r="A1244" s="184" t="s">
        <v>2670</v>
      </c>
      <c r="B1244" s="185">
        <v>5362</v>
      </c>
      <c r="C1244" s="185">
        <v>4000</v>
      </c>
      <c r="D1244" s="186">
        <f t="shared" si="19"/>
        <v>0.74599030212607231</v>
      </c>
    </row>
    <row r="1245" spans="1:4" ht="15.75">
      <c r="A1245" s="184" t="s">
        <v>2671</v>
      </c>
      <c r="B1245" s="185">
        <f>SUM(B1246:B1248)</f>
        <v>1162</v>
      </c>
      <c r="C1245" s="185">
        <f>SUM(C1246:C1248)</f>
        <v>1200</v>
      </c>
      <c r="D1245" s="186">
        <f t="shared" si="19"/>
        <v>1.0327022375215147</v>
      </c>
    </row>
    <row r="1246" spans="1:4" ht="15.75">
      <c r="A1246" s="184" t="s">
        <v>2672</v>
      </c>
      <c r="B1246" s="185">
        <v>1162</v>
      </c>
      <c r="C1246" s="185">
        <v>1200</v>
      </c>
      <c r="D1246" s="186">
        <f t="shared" si="19"/>
        <v>1.0327022375215147</v>
      </c>
    </row>
    <row r="1247" spans="1:4" ht="15.75">
      <c r="A1247" s="184" t="s">
        <v>2673</v>
      </c>
      <c r="B1247" s="185"/>
      <c r="C1247" s="185"/>
      <c r="D1247" s="186" t="e">
        <f t="shared" si="19"/>
        <v>#DIV/0!</v>
      </c>
    </row>
    <row r="1248" spans="1:4" ht="15.75">
      <c r="A1248" s="184" t="s">
        <v>2674</v>
      </c>
      <c r="B1248" s="185"/>
      <c r="C1248" s="185"/>
      <c r="D1248" s="186" t="e">
        <f t="shared" si="19"/>
        <v>#DIV/0!</v>
      </c>
    </row>
    <row r="1249" spans="1:4" ht="15.75">
      <c r="A1249" s="184" t="s">
        <v>2675</v>
      </c>
      <c r="B1249" s="185">
        <f>SUM(B1250:B1252)</f>
        <v>0</v>
      </c>
      <c r="C1249" s="185">
        <f>SUM(C1250:C1252)</f>
        <v>0</v>
      </c>
      <c r="D1249" s="186" t="e">
        <f t="shared" si="19"/>
        <v>#DIV/0!</v>
      </c>
    </row>
    <row r="1250" spans="1:4" ht="15.75">
      <c r="A1250" s="184" t="s">
        <v>2676</v>
      </c>
      <c r="B1250" s="185"/>
      <c r="C1250" s="185"/>
      <c r="D1250" s="186" t="e">
        <f t="shared" si="19"/>
        <v>#DIV/0!</v>
      </c>
    </row>
    <row r="1251" spans="1:4" ht="15.75">
      <c r="A1251" s="184" t="s">
        <v>2677</v>
      </c>
      <c r="B1251" s="185"/>
      <c r="C1251" s="185"/>
      <c r="D1251" s="186" t="e">
        <f t="shared" si="19"/>
        <v>#DIV/0!</v>
      </c>
    </row>
    <row r="1252" spans="1:4" ht="15.75">
      <c r="A1252" s="184" t="s">
        <v>2678</v>
      </c>
      <c r="B1252" s="185"/>
      <c r="C1252" s="185"/>
      <c r="D1252" s="186" t="e">
        <f t="shared" si="19"/>
        <v>#DIV/0!</v>
      </c>
    </row>
    <row r="1253" spans="1:4" ht="15.75">
      <c r="A1253" s="184" t="s">
        <v>2679</v>
      </c>
      <c r="B1253" s="185">
        <f>B1254+B1269+B1283+B1288+B1294</f>
        <v>2073</v>
      </c>
      <c r="C1253" s="185">
        <f>C1254+C1269+C1283+C1288+C1294</f>
        <v>2160</v>
      </c>
      <c r="D1253" s="186">
        <f t="shared" si="19"/>
        <v>1.0419681620839363</v>
      </c>
    </row>
    <row r="1254" spans="1:4" ht="15.75">
      <c r="A1254" s="184" t="s">
        <v>2680</v>
      </c>
      <c r="B1254" s="185">
        <f>SUM(B1255:B1268)</f>
        <v>833</v>
      </c>
      <c r="C1254" s="185">
        <f>SUM(C1255:C1268)</f>
        <v>860</v>
      </c>
      <c r="D1254" s="186">
        <f t="shared" si="19"/>
        <v>1.0324129651860745</v>
      </c>
    </row>
    <row r="1255" spans="1:4" ht="15.75">
      <c r="A1255" s="184" t="s">
        <v>1724</v>
      </c>
      <c r="B1255" s="185"/>
      <c r="C1255" s="185"/>
      <c r="D1255" s="186" t="e">
        <f t="shared" si="19"/>
        <v>#DIV/0!</v>
      </c>
    </row>
    <row r="1256" spans="1:4" ht="15.75">
      <c r="A1256" s="184" t="s">
        <v>1725</v>
      </c>
      <c r="B1256" s="185"/>
      <c r="C1256" s="185"/>
      <c r="D1256" s="186" t="e">
        <f t="shared" si="19"/>
        <v>#DIV/0!</v>
      </c>
    </row>
    <row r="1257" spans="1:4" ht="15.75">
      <c r="A1257" s="184" t="s">
        <v>1726</v>
      </c>
      <c r="B1257" s="185"/>
      <c r="C1257" s="185"/>
      <c r="D1257" s="186" t="e">
        <f t="shared" si="19"/>
        <v>#DIV/0!</v>
      </c>
    </row>
    <row r="1258" spans="1:4" ht="15.75">
      <c r="A1258" s="184" t="s">
        <v>2681</v>
      </c>
      <c r="B1258" s="185"/>
      <c r="C1258" s="185"/>
      <c r="D1258" s="186" t="e">
        <f t="shared" si="19"/>
        <v>#DIV/0!</v>
      </c>
    </row>
    <row r="1259" spans="1:4" ht="15.75">
      <c r="A1259" s="184" t="s">
        <v>2682</v>
      </c>
      <c r="B1259" s="185"/>
      <c r="C1259" s="185"/>
      <c r="D1259" s="186" t="e">
        <f t="shared" si="19"/>
        <v>#DIV/0!</v>
      </c>
    </row>
    <row r="1260" spans="1:4" ht="15.75">
      <c r="A1260" s="184" t="s">
        <v>2683</v>
      </c>
      <c r="B1260" s="185"/>
      <c r="C1260" s="185"/>
      <c r="D1260" s="186" t="e">
        <f t="shared" si="19"/>
        <v>#DIV/0!</v>
      </c>
    </row>
    <row r="1261" spans="1:4" ht="15.75">
      <c r="A1261" s="184" t="s">
        <v>2684</v>
      </c>
      <c r="B1261" s="185"/>
      <c r="C1261" s="185"/>
      <c r="D1261" s="186" t="e">
        <f t="shared" si="19"/>
        <v>#DIV/0!</v>
      </c>
    </row>
    <row r="1262" spans="1:4" ht="15.75">
      <c r="A1262" s="184" t="s">
        <v>2685</v>
      </c>
      <c r="B1262" s="185"/>
      <c r="C1262" s="185"/>
      <c r="D1262" s="186" t="e">
        <f t="shared" si="19"/>
        <v>#DIV/0!</v>
      </c>
    </row>
    <row r="1263" spans="1:4" ht="15.75">
      <c r="A1263" s="184" t="s">
        <v>2686</v>
      </c>
      <c r="B1263" s="185"/>
      <c r="C1263" s="185"/>
      <c r="D1263" s="186" t="e">
        <f t="shared" si="19"/>
        <v>#DIV/0!</v>
      </c>
    </row>
    <row r="1264" spans="1:4" ht="15.75">
      <c r="A1264" s="184" t="s">
        <v>2687</v>
      </c>
      <c r="B1264" s="185"/>
      <c r="C1264" s="185"/>
      <c r="D1264" s="186" t="e">
        <f t="shared" si="19"/>
        <v>#DIV/0!</v>
      </c>
    </row>
    <row r="1265" spans="1:4" ht="15.75">
      <c r="A1265" s="184" t="s">
        <v>2688</v>
      </c>
      <c r="B1265" s="185">
        <v>56</v>
      </c>
      <c r="C1265" s="185">
        <v>60</v>
      </c>
      <c r="D1265" s="186">
        <f t="shared" si="19"/>
        <v>1.0714285714285714</v>
      </c>
    </row>
    <row r="1266" spans="1:4" ht="15.75">
      <c r="A1266" s="184" t="s">
        <v>2689</v>
      </c>
      <c r="B1266" s="185"/>
      <c r="C1266" s="185"/>
      <c r="D1266" s="186" t="e">
        <f t="shared" si="19"/>
        <v>#DIV/0!</v>
      </c>
    </row>
    <row r="1267" spans="1:4" ht="15.75">
      <c r="A1267" s="184" t="s">
        <v>1733</v>
      </c>
      <c r="B1267" s="185"/>
      <c r="C1267" s="185"/>
      <c r="D1267" s="186" t="e">
        <f t="shared" si="19"/>
        <v>#DIV/0!</v>
      </c>
    </row>
    <row r="1268" spans="1:4" ht="15.75">
      <c r="A1268" s="184" t="s">
        <v>2690</v>
      </c>
      <c r="B1268" s="185">
        <v>777</v>
      </c>
      <c r="C1268" s="185">
        <v>800</v>
      </c>
      <c r="D1268" s="186">
        <f t="shared" si="19"/>
        <v>1.0296010296010296</v>
      </c>
    </row>
    <row r="1269" spans="1:4" ht="15.75">
      <c r="A1269" s="184" t="s">
        <v>2691</v>
      </c>
      <c r="B1269" s="185">
        <f>SUM(B1270:B1282)</f>
        <v>0</v>
      </c>
      <c r="C1269" s="185">
        <f>SUM(C1270:C1282)</f>
        <v>0</v>
      </c>
      <c r="D1269" s="186" t="e">
        <f t="shared" si="19"/>
        <v>#DIV/0!</v>
      </c>
    </row>
    <row r="1270" spans="1:4" ht="15.75">
      <c r="A1270" s="184" t="s">
        <v>1724</v>
      </c>
      <c r="B1270" s="185"/>
      <c r="C1270" s="185"/>
      <c r="D1270" s="186" t="e">
        <f t="shared" si="19"/>
        <v>#DIV/0!</v>
      </c>
    </row>
    <row r="1271" spans="1:4" ht="15.75">
      <c r="A1271" s="184" t="s">
        <v>1725</v>
      </c>
      <c r="B1271" s="185"/>
      <c r="C1271" s="185"/>
      <c r="D1271" s="186" t="e">
        <f t="shared" si="19"/>
        <v>#DIV/0!</v>
      </c>
    </row>
    <row r="1272" spans="1:4" ht="15.75">
      <c r="A1272" s="184" t="s">
        <v>1726</v>
      </c>
      <c r="B1272" s="185"/>
      <c r="C1272" s="185"/>
      <c r="D1272" s="186" t="e">
        <f t="shared" si="19"/>
        <v>#DIV/0!</v>
      </c>
    </row>
    <row r="1273" spans="1:4" ht="15.75">
      <c r="A1273" s="184" t="s">
        <v>2692</v>
      </c>
      <c r="B1273" s="185"/>
      <c r="C1273" s="185"/>
      <c r="D1273" s="186" t="e">
        <f t="shared" si="19"/>
        <v>#DIV/0!</v>
      </c>
    </row>
    <row r="1274" spans="1:4" ht="15.75">
      <c r="A1274" s="184" t="s">
        <v>2693</v>
      </c>
      <c r="B1274" s="185"/>
      <c r="C1274" s="185"/>
      <c r="D1274" s="186" t="e">
        <f t="shared" si="19"/>
        <v>#DIV/0!</v>
      </c>
    </row>
    <row r="1275" spans="1:4" ht="15.75">
      <c r="A1275" s="184" t="s">
        <v>2694</v>
      </c>
      <c r="B1275" s="185"/>
      <c r="C1275" s="185"/>
      <c r="D1275" s="186" t="e">
        <f t="shared" si="19"/>
        <v>#DIV/0!</v>
      </c>
    </row>
    <row r="1276" spans="1:4" ht="15.75">
      <c r="A1276" s="184" t="s">
        <v>2695</v>
      </c>
      <c r="B1276" s="185"/>
      <c r="C1276" s="185"/>
      <c r="D1276" s="186" t="e">
        <f t="shared" si="19"/>
        <v>#DIV/0!</v>
      </c>
    </row>
    <row r="1277" spans="1:4" ht="15.75">
      <c r="A1277" s="184" t="s">
        <v>2696</v>
      </c>
      <c r="B1277" s="185"/>
      <c r="C1277" s="185"/>
      <c r="D1277" s="186" t="e">
        <f t="shared" si="19"/>
        <v>#DIV/0!</v>
      </c>
    </row>
    <row r="1278" spans="1:4" ht="15.75">
      <c r="A1278" s="184" t="s">
        <v>2697</v>
      </c>
      <c r="B1278" s="185"/>
      <c r="C1278" s="185"/>
      <c r="D1278" s="186" t="e">
        <f t="shared" si="19"/>
        <v>#DIV/0!</v>
      </c>
    </row>
    <row r="1279" spans="1:4" ht="15.75">
      <c r="A1279" s="184" t="s">
        <v>2698</v>
      </c>
      <c r="B1279" s="185"/>
      <c r="C1279" s="185"/>
      <c r="D1279" s="186" t="e">
        <f t="shared" si="19"/>
        <v>#DIV/0!</v>
      </c>
    </row>
    <row r="1280" spans="1:4" ht="15.75">
      <c r="A1280" s="184" t="s">
        <v>2699</v>
      </c>
      <c r="B1280" s="185"/>
      <c r="C1280" s="185"/>
      <c r="D1280" s="186" t="e">
        <f t="shared" si="19"/>
        <v>#DIV/0!</v>
      </c>
    </row>
    <row r="1281" spans="1:4" ht="15.75">
      <c r="A1281" s="184" t="s">
        <v>1733</v>
      </c>
      <c r="B1281" s="185"/>
      <c r="C1281" s="185"/>
      <c r="D1281" s="186" t="e">
        <f t="shared" si="19"/>
        <v>#DIV/0!</v>
      </c>
    </row>
    <row r="1282" spans="1:4" ht="15.75">
      <c r="A1282" s="184" t="s">
        <v>2700</v>
      </c>
      <c r="B1282" s="185"/>
      <c r="C1282" s="185"/>
      <c r="D1282" s="186" t="e">
        <f t="shared" si="19"/>
        <v>#DIV/0!</v>
      </c>
    </row>
    <row r="1283" spans="1:4" ht="15.75">
      <c r="A1283" s="184" t="s">
        <v>2701</v>
      </c>
      <c r="B1283" s="185">
        <f>SUM(B1284:B1287)</f>
        <v>0</v>
      </c>
      <c r="C1283" s="185">
        <f>SUM(C1284:C1287)</f>
        <v>0</v>
      </c>
      <c r="D1283" s="186" t="e">
        <f t="shared" si="19"/>
        <v>#DIV/0!</v>
      </c>
    </row>
    <row r="1284" spans="1:4" ht="15.75">
      <c r="A1284" s="184" t="s">
        <v>2702</v>
      </c>
      <c r="B1284" s="185"/>
      <c r="C1284" s="185"/>
      <c r="D1284" s="186" t="e">
        <f t="shared" si="19"/>
        <v>#DIV/0!</v>
      </c>
    </row>
    <row r="1285" spans="1:4" ht="15.75">
      <c r="A1285" s="184" t="s">
        <v>2703</v>
      </c>
      <c r="B1285" s="185"/>
      <c r="C1285" s="185"/>
      <c r="D1285" s="186" t="e">
        <f t="shared" si="19"/>
        <v>#DIV/0!</v>
      </c>
    </row>
    <row r="1286" spans="1:4" ht="15.75">
      <c r="A1286" s="184" t="s">
        <v>2704</v>
      </c>
      <c r="B1286" s="185"/>
      <c r="C1286" s="185"/>
      <c r="D1286" s="186" t="e">
        <f t="shared" si="19"/>
        <v>#DIV/0!</v>
      </c>
    </row>
    <row r="1287" spans="1:4" ht="15.75">
      <c r="A1287" s="184" t="s">
        <v>2705</v>
      </c>
      <c r="B1287" s="185"/>
      <c r="C1287" s="185"/>
      <c r="D1287" s="186" t="e">
        <f t="shared" ref="D1287:D1350" si="20">C1287/B1287</f>
        <v>#DIV/0!</v>
      </c>
    </row>
    <row r="1288" spans="1:4" ht="15.75">
      <c r="A1288" s="184" t="s">
        <v>2706</v>
      </c>
      <c r="B1288" s="185">
        <f>SUM(B1289:B1293)</f>
        <v>1240</v>
      </c>
      <c r="C1288" s="185">
        <f>SUM(C1289:C1293)</f>
        <v>1300</v>
      </c>
      <c r="D1288" s="186">
        <f t="shared" si="20"/>
        <v>1.0483870967741935</v>
      </c>
    </row>
    <row r="1289" spans="1:4" ht="15.75">
      <c r="A1289" s="184" t="s">
        <v>2707</v>
      </c>
      <c r="B1289" s="185"/>
      <c r="C1289" s="185"/>
      <c r="D1289" s="186" t="e">
        <f t="shared" si="20"/>
        <v>#DIV/0!</v>
      </c>
    </row>
    <row r="1290" spans="1:4" ht="15.75">
      <c r="A1290" s="184" t="s">
        <v>2708</v>
      </c>
      <c r="B1290" s="185"/>
      <c r="C1290" s="185"/>
      <c r="D1290" s="186" t="e">
        <f t="shared" si="20"/>
        <v>#DIV/0!</v>
      </c>
    </row>
    <row r="1291" spans="1:4" ht="15.75">
      <c r="A1291" s="184" t="s">
        <v>2709</v>
      </c>
      <c r="B1291" s="185">
        <v>708</v>
      </c>
      <c r="C1291" s="185">
        <v>750</v>
      </c>
      <c r="D1291" s="186">
        <f t="shared" si="20"/>
        <v>1.0593220338983051</v>
      </c>
    </row>
    <row r="1292" spans="1:4" ht="15.75">
      <c r="A1292" s="184" t="s">
        <v>2710</v>
      </c>
      <c r="B1292" s="185"/>
      <c r="C1292" s="185"/>
      <c r="D1292" s="186" t="e">
        <f t="shared" si="20"/>
        <v>#DIV/0!</v>
      </c>
    </row>
    <row r="1293" spans="1:4" ht="15.75">
      <c r="A1293" s="184" t="s">
        <v>2711</v>
      </c>
      <c r="B1293" s="185">
        <v>532</v>
      </c>
      <c r="C1293" s="185">
        <v>550</v>
      </c>
      <c r="D1293" s="186">
        <f t="shared" si="20"/>
        <v>1.0338345864661653</v>
      </c>
    </row>
    <row r="1294" spans="1:4" ht="15.75">
      <c r="A1294" s="184" t="s">
        <v>2712</v>
      </c>
      <c r="B1294" s="185">
        <f>SUM(B1295:B1305)</f>
        <v>0</v>
      </c>
      <c r="C1294" s="185">
        <f>SUM(C1295:C1305)</f>
        <v>0</v>
      </c>
      <c r="D1294" s="186" t="e">
        <f t="shared" si="20"/>
        <v>#DIV/0!</v>
      </c>
    </row>
    <row r="1295" spans="1:4" ht="15.75">
      <c r="A1295" s="184" t="s">
        <v>2713</v>
      </c>
      <c r="B1295" s="185"/>
      <c r="C1295" s="185"/>
      <c r="D1295" s="186" t="e">
        <f t="shared" si="20"/>
        <v>#DIV/0!</v>
      </c>
    </row>
    <row r="1296" spans="1:4" ht="15.75">
      <c r="A1296" s="184" t="s">
        <v>2714</v>
      </c>
      <c r="B1296" s="185"/>
      <c r="C1296" s="185"/>
      <c r="D1296" s="186" t="e">
        <f t="shared" si="20"/>
        <v>#DIV/0!</v>
      </c>
    </row>
    <row r="1297" spans="1:4" ht="15.75">
      <c r="A1297" s="184" t="s">
        <v>2715</v>
      </c>
      <c r="B1297" s="185"/>
      <c r="C1297" s="185"/>
      <c r="D1297" s="186" t="e">
        <f t="shared" si="20"/>
        <v>#DIV/0!</v>
      </c>
    </row>
    <row r="1298" spans="1:4" ht="15.75">
      <c r="A1298" s="184" t="s">
        <v>2716</v>
      </c>
      <c r="B1298" s="185"/>
      <c r="C1298" s="185"/>
      <c r="D1298" s="186" t="e">
        <f t="shared" si="20"/>
        <v>#DIV/0!</v>
      </c>
    </row>
    <row r="1299" spans="1:4" ht="15.75">
      <c r="A1299" s="184" t="s">
        <v>2717</v>
      </c>
      <c r="B1299" s="185"/>
      <c r="C1299" s="185"/>
      <c r="D1299" s="186" t="e">
        <f t="shared" si="20"/>
        <v>#DIV/0!</v>
      </c>
    </row>
    <row r="1300" spans="1:4" ht="15.75">
      <c r="A1300" s="184" t="s">
        <v>2718</v>
      </c>
      <c r="B1300" s="185"/>
      <c r="C1300" s="185"/>
      <c r="D1300" s="186" t="e">
        <f t="shared" si="20"/>
        <v>#DIV/0!</v>
      </c>
    </row>
    <row r="1301" spans="1:4" ht="15.75">
      <c r="A1301" s="184" t="s">
        <v>2719</v>
      </c>
      <c r="B1301" s="185"/>
      <c r="C1301" s="185"/>
      <c r="D1301" s="186" t="e">
        <f t="shared" si="20"/>
        <v>#DIV/0!</v>
      </c>
    </row>
    <row r="1302" spans="1:4" ht="15.75">
      <c r="A1302" s="184" t="s">
        <v>2720</v>
      </c>
      <c r="B1302" s="185"/>
      <c r="C1302" s="185"/>
      <c r="D1302" s="186" t="e">
        <f t="shared" si="20"/>
        <v>#DIV/0!</v>
      </c>
    </row>
    <row r="1303" spans="1:4" ht="15.75">
      <c r="A1303" s="184" t="s">
        <v>2721</v>
      </c>
      <c r="B1303" s="185"/>
      <c r="C1303" s="185"/>
      <c r="D1303" s="186" t="e">
        <f t="shared" si="20"/>
        <v>#DIV/0!</v>
      </c>
    </row>
    <row r="1304" spans="1:4" ht="15.75">
      <c r="A1304" s="184" t="s">
        <v>2722</v>
      </c>
      <c r="B1304" s="185"/>
      <c r="C1304" s="185"/>
      <c r="D1304" s="186" t="e">
        <f t="shared" si="20"/>
        <v>#DIV/0!</v>
      </c>
    </row>
    <row r="1305" spans="1:4" ht="15.75">
      <c r="A1305" s="184" t="s">
        <v>2723</v>
      </c>
      <c r="B1305" s="185"/>
      <c r="C1305" s="185"/>
      <c r="D1305" s="186" t="e">
        <f t="shared" si="20"/>
        <v>#DIV/0!</v>
      </c>
    </row>
    <row r="1306" spans="1:4" ht="15.75">
      <c r="A1306" s="184" t="s">
        <v>2724</v>
      </c>
      <c r="B1306" s="185">
        <f>B1307+B1319+B1325+B1331+B1339+B1352+B1356+B1362</f>
        <v>1035</v>
      </c>
      <c r="C1306" s="185">
        <f>C1307+C1319+C1325+C1331+C1339+C1352+C1356+C1362</f>
        <v>1125</v>
      </c>
      <c r="D1306" s="186">
        <f t="shared" si="20"/>
        <v>1.0869565217391304</v>
      </c>
    </row>
    <row r="1307" spans="1:4" ht="15.75">
      <c r="A1307" s="184" t="s">
        <v>2725</v>
      </c>
      <c r="B1307" s="185">
        <f>SUM(B1308:B1318)</f>
        <v>401</v>
      </c>
      <c r="C1307" s="185">
        <f>SUM(C1308:C1318)</f>
        <v>425</v>
      </c>
      <c r="D1307" s="186">
        <f t="shared" si="20"/>
        <v>1.059850374064838</v>
      </c>
    </row>
    <row r="1308" spans="1:4" ht="15.75">
      <c r="A1308" s="184" t="s">
        <v>1724</v>
      </c>
      <c r="B1308" s="185">
        <v>110</v>
      </c>
      <c r="C1308" s="185">
        <v>120</v>
      </c>
      <c r="D1308" s="186">
        <f t="shared" si="20"/>
        <v>1.0909090909090908</v>
      </c>
    </row>
    <row r="1309" spans="1:4" ht="15.75">
      <c r="A1309" s="184" t="s">
        <v>1725</v>
      </c>
      <c r="B1309" s="185"/>
      <c r="C1309" s="185"/>
      <c r="D1309" s="186" t="e">
        <f t="shared" si="20"/>
        <v>#DIV/0!</v>
      </c>
    </row>
    <row r="1310" spans="1:4" ht="15.75">
      <c r="A1310" s="184" t="s">
        <v>1726</v>
      </c>
      <c r="B1310" s="185"/>
      <c r="C1310" s="185"/>
      <c r="D1310" s="186" t="e">
        <f t="shared" si="20"/>
        <v>#DIV/0!</v>
      </c>
    </row>
    <row r="1311" spans="1:4" ht="15.75">
      <c r="A1311" s="184" t="s">
        <v>2726</v>
      </c>
      <c r="B1311" s="185"/>
      <c r="C1311" s="185"/>
      <c r="D1311" s="186" t="e">
        <f t="shared" si="20"/>
        <v>#DIV/0!</v>
      </c>
    </row>
    <row r="1312" spans="1:4" ht="15.75">
      <c r="A1312" s="184" t="s">
        <v>2727</v>
      </c>
      <c r="B1312" s="185"/>
      <c r="C1312" s="185"/>
      <c r="D1312" s="186" t="e">
        <f t="shared" si="20"/>
        <v>#DIV/0!</v>
      </c>
    </row>
    <row r="1313" spans="1:4" ht="15.75">
      <c r="A1313" s="184" t="s">
        <v>2728</v>
      </c>
      <c r="B1313" s="185">
        <v>249</v>
      </c>
      <c r="C1313" s="185">
        <v>260</v>
      </c>
      <c r="D1313" s="186">
        <f t="shared" si="20"/>
        <v>1.0441767068273093</v>
      </c>
    </row>
    <row r="1314" spans="1:4" ht="15.75">
      <c r="A1314" s="184" t="s">
        <v>2729</v>
      </c>
      <c r="B1314" s="185"/>
      <c r="C1314" s="185"/>
      <c r="D1314" s="186" t="e">
        <f t="shared" si="20"/>
        <v>#DIV/0!</v>
      </c>
    </row>
    <row r="1315" spans="1:4" ht="15.75">
      <c r="A1315" s="184" t="s">
        <v>2730</v>
      </c>
      <c r="B1315" s="185"/>
      <c r="C1315" s="185"/>
      <c r="D1315" s="186" t="e">
        <f t="shared" si="20"/>
        <v>#DIV/0!</v>
      </c>
    </row>
    <row r="1316" spans="1:4" ht="15.75">
      <c r="A1316" s="184" t="s">
        <v>2731</v>
      </c>
      <c r="B1316" s="185"/>
      <c r="C1316" s="185"/>
      <c r="D1316" s="186" t="e">
        <f t="shared" si="20"/>
        <v>#DIV/0!</v>
      </c>
    </row>
    <row r="1317" spans="1:4" ht="15.75">
      <c r="A1317" s="184" t="s">
        <v>1733</v>
      </c>
      <c r="B1317" s="185"/>
      <c r="C1317" s="185"/>
      <c r="D1317" s="186" t="e">
        <f t="shared" si="20"/>
        <v>#DIV/0!</v>
      </c>
    </row>
    <row r="1318" spans="1:4" ht="15.75">
      <c r="A1318" s="184" t="s">
        <v>2732</v>
      </c>
      <c r="B1318" s="185">
        <v>42</v>
      </c>
      <c r="C1318" s="185">
        <v>45</v>
      </c>
      <c r="D1318" s="186">
        <f t="shared" si="20"/>
        <v>1.0714285714285714</v>
      </c>
    </row>
    <row r="1319" spans="1:4" ht="15.75">
      <c r="A1319" s="184" t="s">
        <v>2733</v>
      </c>
      <c r="B1319" s="185">
        <f>SUM(B1320:B1324)</f>
        <v>544</v>
      </c>
      <c r="C1319" s="185">
        <f>SUM(C1320:C1324)</f>
        <v>550</v>
      </c>
      <c r="D1319" s="186">
        <f t="shared" si="20"/>
        <v>1.0110294117647058</v>
      </c>
    </row>
    <row r="1320" spans="1:4" ht="15.75">
      <c r="A1320" s="184" t="s">
        <v>1724</v>
      </c>
      <c r="B1320" s="185"/>
      <c r="C1320" s="185"/>
      <c r="D1320" s="186" t="e">
        <f t="shared" si="20"/>
        <v>#DIV/0!</v>
      </c>
    </row>
    <row r="1321" spans="1:4" ht="15.75">
      <c r="A1321" s="184" t="s">
        <v>1725</v>
      </c>
      <c r="B1321" s="185"/>
      <c r="C1321" s="185"/>
      <c r="D1321" s="186" t="e">
        <f t="shared" si="20"/>
        <v>#DIV/0!</v>
      </c>
    </row>
    <row r="1322" spans="1:4" ht="15.75">
      <c r="A1322" s="184" t="s">
        <v>1726</v>
      </c>
      <c r="B1322" s="185"/>
      <c r="C1322" s="185"/>
      <c r="D1322" s="186" t="e">
        <f t="shared" si="20"/>
        <v>#DIV/0!</v>
      </c>
    </row>
    <row r="1323" spans="1:4" ht="15.75">
      <c r="A1323" s="184" t="s">
        <v>2734</v>
      </c>
      <c r="B1323" s="185"/>
      <c r="C1323" s="185"/>
      <c r="D1323" s="186" t="e">
        <f t="shared" si="20"/>
        <v>#DIV/0!</v>
      </c>
    </row>
    <row r="1324" spans="1:4" ht="15.75">
      <c r="A1324" s="184" t="s">
        <v>2735</v>
      </c>
      <c r="B1324" s="185">
        <v>544</v>
      </c>
      <c r="C1324" s="185">
        <v>550</v>
      </c>
      <c r="D1324" s="186">
        <f t="shared" si="20"/>
        <v>1.0110294117647058</v>
      </c>
    </row>
    <row r="1325" spans="1:4" ht="15.75">
      <c r="A1325" s="184" t="s">
        <v>2736</v>
      </c>
      <c r="B1325" s="185">
        <f>SUM(B1326:B1330)</f>
        <v>0</v>
      </c>
      <c r="C1325" s="185">
        <f>SUM(C1326:C1330)</f>
        <v>0</v>
      </c>
      <c r="D1325" s="186" t="e">
        <f t="shared" si="20"/>
        <v>#DIV/0!</v>
      </c>
    </row>
    <row r="1326" spans="1:4" ht="15.75">
      <c r="A1326" s="184" t="s">
        <v>1724</v>
      </c>
      <c r="B1326" s="185"/>
      <c r="C1326" s="185"/>
      <c r="D1326" s="186" t="e">
        <f t="shared" si="20"/>
        <v>#DIV/0!</v>
      </c>
    </row>
    <row r="1327" spans="1:4" ht="15.75">
      <c r="A1327" s="184" t="s">
        <v>1725</v>
      </c>
      <c r="B1327" s="185"/>
      <c r="C1327" s="185"/>
      <c r="D1327" s="186" t="e">
        <f t="shared" si="20"/>
        <v>#DIV/0!</v>
      </c>
    </row>
    <row r="1328" spans="1:4" ht="15.75">
      <c r="A1328" s="184" t="s">
        <v>1726</v>
      </c>
      <c r="B1328" s="185"/>
      <c r="C1328" s="185"/>
      <c r="D1328" s="186" t="e">
        <f t="shared" si="20"/>
        <v>#DIV/0!</v>
      </c>
    </row>
    <row r="1329" spans="1:4" ht="15.75">
      <c r="A1329" s="184" t="s">
        <v>2737</v>
      </c>
      <c r="B1329" s="185"/>
      <c r="C1329" s="185"/>
      <c r="D1329" s="186" t="e">
        <f t="shared" si="20"/>
        <v>#DIV/0!</v>
      </c>
    </row>
    <row r="1330" spans="1:4" ht="15.75">
      <c r="A1330" s="184" t="s">
        <v>2738</v>
      </c>
      <c r="B1330" s="185"/>
      <c r="C1330" s="185"/>
      <c r="D1330" s="186" t="e">
        <f t="shared" si="20"/>
        <v>#DIV/0!</v>
      </c>
    </row>
    <row r="1331" spans="1:4" ht="15.75">
      <c r="A1331" s="184" t="s">
        <v>2739</v>
      </c>
      <c r="B1331" s="185">
        <f>SUM(B1332:B1338)</f>
        <v>0</v>
      </c>
      <c r="C1331" s="185">
        <f>SUM(C1332:C1338)</f>
        <v>0</v>
      </c>
      <c r="D1331" s="186" t="e">
        <f t="shared" si="20"/>
        <v>#DIV/0!</v>
      </c>
    </row>
    <row r="1332" spans="1:4" ht="15.75">
      <c r="A1332" s="184" t="s">
        <v>1724</v>
      </c>
      <c r="B1332" s="185"/>
      <c r="C1332" s="185"/>
      <c r="D1332" s="186" t="e">
        <f t="shared" si="20"/>
        <v>#DIV/0!</v>
      </c>
    </row>
    <row r="1333" spans="1:4" ht="15.75">
      <c r="A1333" s="184" t="s">
        <v>1725</v>
      </c>
      <c r="B1333" s="185"/>
      <c r="C1333" s="185"/>
      <c r="D1333" s="186" t="e">
        <f t="shared" si="20"/>
        <v>#DIV/0!</v>
      </c>
    </row>
    <row r="1334" spans="1:4" ht="15.75">
      <c r="A1334" s="184" t="s">
        <v>1726</v>
      </c>
      <c r="B1334" s="185"/>
      <c r="C1334" s="185"/>
      <c r="D1334" s="186" t="e">
        <f t="shared" si="20"/>
        <v>#DIV/0!</v>
      </c>
    </row>
    <row r="1335" spans="1:4" ht="15.75">
      <c r="A1335" s="184" t="s">
        <v>2740</v>
      </c>
      <c r="B1335" s="185"/>
      <c r="C1335" s="185"/>
      <c r="D1335" s="186" t="e">
        <f t="shared" si="20"/>
        <v>#DIV/0!</v>
      </c>
    </row>
    <row r="1336" spans="1:4" ht="15.75">
      <c r="A1336" s="184" t="s">
        <v>2741</v>
      </c>
      <c r="B1336" s="185"/>
      <c r="C1336" s="185"/>
      <c r="D1336" s="186" t="e">
        <f t="shared" si="20"/>
        <v>#DIV/0!</v>
      </c>
    </row>
    <row r="1337" spans="1:4" ht="15.75">
      <c r="A1337" s="184" t="s">
        <v>1733</v>
      </c>
      <c r="B1337" s="185"/>
      <c r="C1337" s="185"/>
      <c r="D1337" s="186" t="e">
        <f t="shared" si="20"/>
        <v>#DIV/0!</v>
      </c>
    </row>
    <row r="1338" spans="1:4" ht="15.75">
      <c r="A1338" s="184" t="s">
        <v>2742</v>
      </c>
      <c r="B1338" s="185"/>
      <c r="C1338" s="185"/>
      <c r="D1338" s="186" t="e">
        <f t="shared" si="20"/>
        <v>#DIV/0!</v>
      </c>
    </row>
    <row r="1339" spans="1:4" ht="15.75">
      <c r="A1339" s="184" t="s">
        <v>2743</v>
      </c>
      <c r="B1339" s="185">
        <f>SUM(B1340:B1351)</f>
        <v>0</v>
      </c>
      <c r="C1339" s="185">
        <f>SUM(C1340:C1351)</f>
        <v>0</v>
      </c>
      <c r="D1339" s="186" t="e">
        <f t="shared" si="20"/>
        <v>#DIV/0!</v>
      </c>
    </row>
    <row r="1340" spans="1:4" ht="15.75">
      <c r="A1340" s="184" t="s">
        <v>1724</v>
      </c>
      <c r="B1340" s="185"/>
      <c r="C1340" s="185"/>
      <c r="D1340" s="186" t="e">
        <f t="shared" si="20"/>
        <v>#DIV/0!</v>
      </c>
    </row>
    <row r="1341" spans="1:4" ht="15.75">
      <c r="A1341" s="184" t="s">
        <v>1725</v>
      </c>
      <c r="B1341" s="185"/>
      <c r="C1341" s="185"/>
      <c r="D1341" s="186" t="e">
        <f t="shared" si="20"/>
        <v>#DIV/0!</v>
      </c>
    </row>
    <row r="1342" spans="1:4" ht="15.75">
      <c r="A1342" s="184" t="s">
        <v>1726</v>
      </c>
      <c r="B1342" s="185"/>
      <c r="C1342" s="185"/>
      <c r="D1342" s="186" t="e">
        <f t="shared" si="20"/>
        <v>#DIV/0!</v>
      </c>
    </row>
    <row r="1343" spans="1:4" ht="15.75">
      <c r="A1343" s="184" t="s">
        <v>2744</v>
      </c>
      <c r="B1343" s="185"/>
      <c r="C1343" s="185"/>
      <c r="D1343" s="186" t="e">
        <f t="shared" si="20"/>
        <v>#DIV/0!</v>
      </c>
    </row>
    <row r="1344" spans="1:4" ht="15.75">
      <c r="A1344" s="184" t="s">
        <v>2745</v>
      </c>
      <c r="B1344" s="185"/>
      <c r="C1344" s="185"/>
      <c r="D1344" s="186" t="e">
        <f t="shared" si="20"/>
        <v>#DIV/0!</v>
      </c>
    </row>
    <row r="1345" spans="1:4" ht="15.75">
      <c r="A1345" s="184" t="s">
        <v>2746</v>
      </c>
      <c r="B1345" s="185"/>
      <c r="C1345" s="185"/>
      <c r="D1345" s="186" t="e">
        <f t="shared" si="20"/>
        <v>#DIV/0!</v>
      </c>
    </row>
    <row r="1346" spans="1:4" ht="15.75">
      <c r="A1346" s="184" t="s">
        <v>2747</v>
      </c>
      <c r="B1346" s="185"/>
      <c r="C1346" s="185"/>
      <c r="D1346" s="186" t="e">
        <f t="shared" si="20"/>
        <v>#DIV/0!</v>
      </c>
    </row>
    <row r="1347" spans="1:4" ht="15.75">
      <c r="A1347" s="184" t="s">
        <v>2748</v>
      </c>
      <c r="B1347" s="185"/>
      <c r="C1347" s="185"/>
      <c r="D1347" s="186" t="e">
        <f t="shared" si="20"/>
        <v>#DIV/0!</v>
      </c>
    </row>
    <row r="1348" spans="1:4" ht="15.75">
      <c r="A1348" s="184" t="s">
        <v>2749</v>
      </c>
      <c r="B1348" s="185"/>
      <c r="C1348" s="185"/>
      <c r="D1348" s="186" t="e">
        <f t="shared" si="20"/>
        <v>#DIV/0!</v>
      </c>
    </row>
    <row r="1349" spans="1:4" ht="15.75">
      <c r="A1349" s="184" t="s">
        <v>2750</v>
      </c>
      <c r="B1349" s="185"/>
      <c r="C1349" s="185"/>
      <c r="D1349" s="186" t="e">
        <f t="shared" si="20"/>
        <v>#DIV/0!</v>
      </c>
    </row>
    <row r="1350" spans="1:4" ht="15.75">
      <c r="A1350" s="184" t="s">
        <v>2751</v>
      </c>
      <c r="B1350" s="185"/>
      <c r="C1350" s="185"/>
      <c r="D1350" s="186" t="e">
        <f t="shared" si="20"/>
        <v>#DIV/0!</v>
      </c>
    </row>
    <row r="1351" spans="1:4" ht="15.75">
      <c r="A1351" s="184" t="s">
        <v>2752</v>
      </c>
      <c r="B1351" s="185"/>
      <c r="C1351" s="185"/>
      <c r="D1351" s="186" t="e">
        <f t="shared" ref="D1351:D1379" si="21">C1351/B1351</f>
        <v>#DIV/0!</v>
      </c>
    </row>
    <row r="1352" spans="1:4" ht="15.75">
      <c r="A1352" s="184" t="s">
        <v>2753</v>
      </c>
      <c r="B1352" s="185">
        <f>SUM(B1353:B1355)</f>
        <v>0</v>
      </c>
      <c r="C1352" s="185">
        <f>SUM(C1353:C1355)</f>
        <v>0</v>
      </c>
      <c r="D1352" s="186" t="e">
        <f t="shared" si="21"/>
        <v>#DIV/0!</v>
      </c>
    </row>
    <row r="1353" spans="1:4" ht="15.75">
      <c r="A1353" s="184" t="s">
        <v>2754</v>
      </c>
      <c r="B1353" s="185"/>
      <c r="C1353" s="185"/>
      <c r="D1353" s="186" t="e">
        <f t="shared" si="21"/>
        <v>#DIV/0!</v>
      </c>
    </row>
    <row r="1354" spans="1:4" ht="15.75">
      <c r="A1354" s="184" t="s">
        <v>2755</v>
      </c>
      <c r="B1354" s="185"/>
      <c r="C1354" s="185"/>
      <c r="D1354" s="186" t="e">
        <f t="shared" si="21"/>
        <v>#DIV/0!</v>
      </c>
    </row>
    <row r="1355" spans="1:4" ht="15.75">
      <c r="A1355" s="184" t="s">
        <v>2756</v>
      </c>
      <c r="B1355" s="185"/>
      <c r="C1355" s="185"/>
      <c r="D1355" s="186" t="e">
        <f t="shared" si="21"/>
        <v>#DIV/0!</v>
      </c>
    </row>
    <row r="1356" spans="1:4" ht="15.75">
      <c r="A1356" s="184" t="s">
        <v>2757</v>
      </c>
      <c r="B1356" s="185">
        <f>SUM(B1357:B1361)</f>
        <v>90</v>
      </c>
      <c r="C1356" s="185">
        <f>SUM(C1357:C1361)</f>
        <v>150</v>
      </c>
      <c r="D1356" s="186">
        <f t="shared" si="21"/>
        <v>1.6666666666666667</v>
      </c>
    </row>
    <row r="1357" spans="1:4" ht="15.75">
      <c r="A1357" s="184" t="s">
        <v>2758</v>
      </c>
      <c r="B1357" s="185">
        <v>40</v>
      </c>
      <c r="C1357" s="185">
        <v>50</v>
      </c>
      <c r="D1357" s="186">
        <f t="shared" si="21"/>
        <v>1.25</v>
      </c>
    </row>
    <row r="1358" spans="1:4" ht="15.75">
      <c r="A1358" s="184" t="s">
        <v>2759</v>
      </c>
      <c r="B1358" s="185"/>
      <c r="C1358" s="185"/>
      <c r="D1358" s="186" t="e">
        <f t="shared" si="21"/>
        <v>#DIV/0!</v>
      </c>
    </row>
    <row r="1359" spans="1:4" ht="15.75">
      <c r="A1359" s="184" t="s">
        <v>2760</v>
      </c>
      <c r="B1359" s="185"/>
      <c r="C1359" s="185"/>
      <c r="D1359" s="186" t="e">
        <f t="shared" si="21"/>
        <v>#DIV/0!</v>
      </c>
    </row>
    <row r="1360" spans="1:4" ht="15.75">
      <c r="A1360" s="184" t="s">
        <v>2761</v>
      </c>
      <c r="B1360" s="185"/>
      <c r="C1360" s="185"/>
      <c r="D1360" s="186" t="e">
        <f t="shared" si="21"/>
        <v>#DIV/0!</v>
      </c>
    </row>
    <row r="1361" spans="1:4" ht="15.75">
      <c r="A1361" s="184" t="s">
        <v>2762</v>
      </c>
      <c r="B1361" s="185">
        <v>50</v>
      </c>
      <c r="C1361" s="185">
        <v>100</v>
      </c>
      <c r="D1361" s="186">
        <f t="shared" si="21"/>
        <v>2</v>
      </c>
    </row>
    <row r="1362" spans="1:4" ht="15.75">
      <c r="A1362" s="184" t="s">
        <v>2763</v>
      </c>
      <c r="B1362" s="185"/>
      <c r="C1362" s="185"/>
      <c r="D1362" s="186" t="e">
        <f t="shared" si="21"/>
        <v>#DIV/0!</v>
      </c>
    </row>
    <row r="1363" spans="1:4" ht="15.75">
      <c r="A1363" s="184" t="s">
        <v>83</v>
      </c>
      <c r="B1363" s="185"/>
      <c r="C1363" s="185"/>
      <c r="D1363" s="186" t="e">
        <f t="shared" si="21"/>
        <v>#DIV/0!</v>
      </c>
    </row>
    <row r="1364" spans="1:4" ht="15.75">
      <c r="A1364" s="184" t="s">
        <v>2764</v>
      </c>
      <c r="B1364" s="185">
        <f>B1367</f>
        <v>5026</v>
      </c>
      <c r="C1364" s="185">
        <f>C1367</f>
        <v>5557</v>
      </c>
      <c r="D1364" s="186">
        <f t="shared" si="21"/>
        <v>1.1056506167926781</v>
      </c>
    </row>
    <row r="1365" spans="1:4" ht="15.75">
      <c r="A1365" s="184" t="s">
        <v>2765</v>
      </c>
      <c r="B1365" s="185"/>
      <c r="C1365" s="185"/>
      <c r="D1365" s="186" t="e">
        <f t="shared" si="21"/>
        <v>#DIV/0!</v>
      </c>
    </row>
    <row r="1366" spans="1:4" ht="15.75">
      <c r="A1366" s="184" t="s">
        <v>2766</v>
      </c>
      <c r="B1366" s="185"/>
      <c r="C1366" s="185"/>
      <c r="D1366" s="186" t="e">
        <f t="shared" si="21"/>
        <v>#DIV/0!</v>
      </c>
    </row>
    <row r="1367" spans="1:4" ht="15.75">
      <c r="A1367" s="184" t="s">
        <v>2767</v>
      </c>
      <c r="B1367" s="185">
        <f>SUM(B1368:B1371)</f>
        <v>5026</v>
      </c>
      <c r="C1367" s="185">
        <f>SUM(C1368:C1371)</f>
        <v>5557</v>
      </c>
      <c r="D1367" s="186">
        <f t="shared" si="21"/>
        <v>1.1056506167926781</v>
      </c>
    </row>
    <row r="1368" spans="1:4" ht="15.75">
      <c r="A1368" s="184" t="s">
        <v>2768</v>
      </c>
      <c r="B1368" s="185">
        <v>5017</v>
      </c>
      <c r="C1368" s="185">
        <v>5557</v>
      </c>
      <c r="D1368" s="186">
        <f t="shared" si="21"/>
        <v>1.1076340442495516</v>
      </c>
    </row>
    <row r="1369" spans="1:4" ht="15.75">
      <c r="A1369" s="184" t="s">
        <v>2769</v>
      </c>
      <c r="B1369" s="185"/>
      <c r="C1369" s="185"/>
      <c r="D1369" s="186" t="e">
        <f t="shared" si="21"/>
        <v>#DIV/0!</v>
      </c>
    </row>
    <row r="1370" spans="1:4" ht="15.75">
      <c r="A1370" s="184" t="s">
        <v>2770</v>
      </c>
      <c r="B1370" s="185">
        <v>9</v>
      </c>
      <c r="C1370" s="185"/>
      <c r="D1370" s="186">
        <f t="shared" si="21"/>
        <v>0</v>
      </c>
    </row>
    <row r="1371" spans="1:4" ht="15.75">
      <c r="A1371" s="184" t="s">
        <v>2771</v>
      </c>
      <c r="B1371" s="185"/>
      <c r="C1371" s="185"/>
      <c r="D1371" s="186" t="e">
        <f t="shared" si="21"/>
        <v>#DIV/0!</v>
      </c>
    </row>
    <row r="1372" spans="1:4" ht="15.75">
      <c r="A1372" s="184" t="s">
        <v>2772</v>
      </c>
      <c r="B1372" s="185">
        <f>B1375</f>
        <v>0</v>
      </c>
      <c r="C1372" s="185">
        <f>C1375</f>
        <v>0</v>
      </c>
      <c r="D1372" s="186" t="e">
        <f t="shared" si="21"/>
        <v>#DIV/0!</v>
      </c>
    </row>
    <row r="1373" spans="1:4" ht="15.75">
      <c r="A1373" s="184" t="s">
        <v>2773</v>
      </c>
      <c r="B1373" s="185"/>
      <c r="C1373" s="185"/>
      <c r="D1373" s="186" t="e">
        <f t="shared" si="21"/>
        <v>#DIV/0!</v>
      </c>
    </row>
    <row r="1374" spans="1:4" ht="15.75">
      <c r="A1374" s="184" t="s">
        <v>2774</v>
      </c>
      <c r="B1374" s="185"/>
      <c r="C1374" s="185"/>
      <c r="D1374" s="186" t="e">
        <f t="shared" si="21"/>
        <v>#DIV/0!</v>
      </c>
    </row>
    <row r="1375" spans="1:4" ht="15.75">
      <c r="A1375" s="184" t="s">
        <v>2775</v>
      </c>
      <c r="B1375" s="185"/>
      <c r="C1375" s="185"/>
      <c r="D1375" s="186" t="e">
        <f t="shared" si="21"/>
        <v>#DIV/0!</v>
      </c>
    </row>
    <row r="1376" spans="1:4" ht="15.75">
      <c r="A1376" s="188" t="s">
        <v>2776</v>
      </c>
      <c r="B1376" s="185">
        <f>B1377+B1378</f>
        <v>21</v>
      </c>
      <c r="C1376" s="185">
        <f>C1377+C1378</f>
        <v>24</v>
      </c>
      <c r="D1376" s="186">
        <f t="shared" si="21"/>
        <v>1.1428571428571428</v>
      </c>
    </row>
    <row r="1377" spans="1:4" ht="15.75">
      <c r="A1377" s="184" t="s">
        <v>2777</v>
      </c>
      <c r="B1377" s="185"/>
      <c r="C1377" s="185"/>
      <c r="D1377" s="186" t="e">
        <f t="shared" si="21"/>
        <v>#DIV/0!</v>
      </c>
    </row>
    <row r="1378" spans="1:4" ht="15.75">
      <c r="A1378" s="184" t="s">
        <v>2778</v>
      </c>
      <c r="B1378" s="185">
        <v>21</v>
      </c>
      <c r="C1378" s="185">
        <v>24</v>
      </c>
      <c r="D1378" s="186">
        <f t="shared" si="21"/>
        <v>1.1428571428571428</v>
      </c>
    </row>
    <row r="1379" spans="1:4" ht="15.75">
      <c r="A1379" s="189" t="s">
        <v>1160</v>
      </c>
      <c r="B1379" s="185">
        <f>B6+B251+B290+B309+B398+B453+B509+B565+B683+B754+B833+B856+B981+B1045+B1111+B1131+B1160+B1170+B1235+B1253+B1306+B1363+B1364+B1372+B1376</f>
        <v>235319</v>
      </c>
      <c r="C1379" s="185">
        <f>C6+C251+C290+C309+C398+C453+C509+C565+C683+C754+C833+C856+C981+C1045+C1111+C1131+C1160+C1170+C1235+C1253+C1306+C1363+C1364+C1372+C1376</f>
        <v>220000</v>
      </c>
      <c r="D1379" s="186">
        <f t="shared" si="21"/>
        <v>0.93490113420505783</v>
      </c>
    </row>
  </sheetData>
  <mergeCells count="1">
    <mergeCell ref="A2:D2"/>
  </mergeCells>
  <phoneticPr fontId="54" type="noConversion"/>
  <printOptions horizontalCentered="1"/>
  <pageMargins left="0.74791666666666701" right="0.74791666666666701" top="0.78680555555555598" bottom="0.70833333333333304" header="0" footer="0"/>
  <pageSetup paperSize="9" orientation="portrait"/>
</worksheet>
</file>

<file path=xl/worksheets/sheet5.xml><?xml version="1.0" encoding="utf-8"?>
<worksheet xmlns="http://schemas.openxmlformats.org/spreadsheetml/2006/main" xmlns:r="http://schemas.openxmlformats.org/officeDocument/2006/relationships">
  <dimension ref="A1:B30"/>
  <sheetViews>
    <sheetView workbookViewId="0">
      <selection activeCell="D6" sqref="D6"/>
    </sheetView>
  </sheetViews>
  <sheetFormatPr defaultColWidth="9" defaultRowHeight="14.25"/>
  <cols>
    <col min="1" max="1" width="40.125" customWidth="1"/>
    <col min="2" max="2" width="34" style="116" customWidth="1"/>
  </cols>
  <sheetData>
    <row r="1" spans="1:2" ht="25.9" customHeight="1">
      <c r="A1" s="2" t="s">
        <v>60</v>
      </c>
    </row>
    <row r="2" spans="1:2" ht="37.9" customHeight="1">
      <c r="A2" s="203" t="s">
        <v>61</v>
      </c>
      <c r="B2" s="203"/>
    </row>
    <row r="3" spans="1:2" ht="21" customHeight="1">
      <c r="A3" s="56"/>
      <c r="B3" s="117" t="s">
        <v>58</v>
      </c>
    </row>
    <row r="4" spans="1:2" s="2" customFormat="1" ht="23.1" customHeight="1">
      <c r="A4" s="69" t="s">
        <v>3</v>
      </c>
      <c r="B4" s="118" t="s">
        <v>4</v>
      </c>
    </row>
    <row r="5" spans="1:2" ht="23.1" customHeight="1">
      <c r="A5" s="67" t="s">
        <v>62</v>
      </c>
      <c r="B5" s="119">
        <v>13449</v>
      </c>
    </row>
    <row r="6" spans="1:2" ht="23.1" customHeight="1">
      <c r="A6" s="67" t="s">
        <v>63</v>
      </c>
      <c r="B6" s="120"/>
    </row>
    <row r="7" spans="1:2" ht="23.1" customHeight="1">
      <c r="A7" s="67" t="s">
        <v>64</v>
      </c>
      <c r="B7" s="119"/>
    </row>
    <row r="8" spans="1:2" ht="23.1" customHeight="1">
      <c r="A8" s="67" t="s">
        <v>65</v>
      </c>
      <c r="B8" s="119">
        <v>255</v>
      </c>
    </row>
    <row r="9" spans="1:2" ht="23.1" customHeight="1">
      <c r="A9" s="67" t="s">
        <v>66</v>
      </c>
      <c r="B9" s="119">
        <v>9946</v>
      </c>
    </row>
    <row r="10" spans="1:2" ht="23.1" customHeight="1">
      <c r="A10" s="67" t="s">
        <v>67</v>
      </c>
      <c r="B10" s="119">
        <v>67</v>
      </c>
    </row>
    <row r="11" spans="1:2" ht="23.1" customHeight="1">
      <c r="A11" s="67" t="s">
        <v>68</v>
      </c>
      <c r="B11" s="119">
        <v>445</v>
      </c>
    </row>
    <row r="12" spans="1:2" ht="23.1" customHeight="1">
      <c r="A12" s="67" t="s">
        <v>69</v>
      </c>
      <c r="B12" s="119">
        <v>15667</v>
      </c>
    </row>
    <row r="13" spans="1:2" ht="23.1" customHeight="1">
      <c r="A13" s="67" t="s">
        <v>70</v>
      </c>
      <c r="B13" s="119">
        <v>2174</v>
      </c>
    </row>
    <row r="14" spans="1:2" ht="23.1" customHeight="1">
      <c r="A14" s="67" t="s">
        <v>71</v>
      </c>
      <c r="B14" s="119"/>
    </row>
    <row r="15" spans="1:2" ht="23.1" customHeight="1">
      <c r="A15" s="67" t="s">
        <v>72</v>
      </c>
      <c r="B15" s="119">
        <v>908</v>
      </c>
    </row>
    <row r="16" spans="1:2" ht="23.1" customHeight="1">
      <c r="A16" s="67" t="s">
        <v>73</v>
      </c>
      <c r="B16" s="119">
        <v>2573</v>
      </c>
    </row>
    <row r="17" spans="1:2" ht="23.1" customHeight="1">
      <c r="A17" s="67" t="s">
        <v>74</v>
      </c>
      <c r="B17" s="119">
        <v>787</v>
      </c>
    </row>
    <row r="18" spans="1:2" ht="23.1" customHeight="1">
      <c r="A18" s="67" t="s">
        <v>75</v>
      </c>
      <c r="B18" s="119">
        <v>265</v>
      </c>
    </row>
    <row r="19" spans="1:2" ht="23.1" customHeight="1">
      <c r="A19" s="67" t="s">
        <v>76</v>
      </c>
      <c r="B19" s="119"/>
    </row>
    <row r="20" spans="1:2" ht="23.1" customHeight="1">
      <c r="A20" s="67" t="s">
        <v>77</v>
      </c>
      <c r="B20" s="120"/>
    </row>
    <row r="21" spans="1:2" ht="23.1" customHeight="1">
      <c r="A21" s="67" t="s">
        <v>78</v>
      </c>
      <c r="B21" s="120"/>
    </row>
    <row r="22" spans="1:2" ht="23.1" customHeight="1">
      <c r="A22" s="67" t="s">
        <v>79</v>
      </c>
      <c r="B22" s="119"/>
    </row>
    <row r="23" spans="1:2" ht="23.1" customHeight="1">
      <c r="A23" s="67" t="s">
        <v>80</v>
      </c>
      <c r="B23" s="119">
        <v>2366</v>
      </c>
    </row>
    <row r="24" spans="1:2" ht="23.1" customHeight="1">
      <c r="A24" s="67" t="s">
        <v>81</v>
      </c>
      <c r="B24" s="119"/>
    </row>
    <row r="25" spans="1:2" ht="23.1" customHeight="1">
      <c r="A25" s="67" t="s">
        <v>82</v>
      </c>
      <c r="B25" s="119">
        <v>202</v>
      </c>
    </row>
    <row r="26" spans="1:2" ht="23.1" customHeight="1">
      <c r="A26" s="67" t="s">
        <v>83</v>
      </c>
      <c r="B26" s="119"/>
    </row>
    <row r="27" spans="1:2" ht="23.1" customHeight="1">
      <c r="A27" s="67" t="s">
        <v>84</v>
      </c>
      <c r="B27" s="119"/>
    </row>
    <row r="28" spans="1:2" ht="23.1" customHeight="1">
      <c r="A28" s="67" t="s">
        <v>85</v>
      </c>
      <c r="B28" s="120"/>
    </row>
    <row r="29" spans="1:2" ht="23.1" customHeight="1">
      <c r="A29" s="67" t="s">
        <v>86</v>
      </c>
      <c r="B29" s="119"/>
    </row>
    <row r="30" spans="1:2" ht="23.1" customHeight="1">
      <c r="A30" s="121" t="s">
        <v>87</v>
      </c>
      <c r="B30" s="120">
        <f>SUM(B5:B29)</f>
        <v>49104</v>
      </c>
    </row>
  </sheetData>
  <mergeCells count="1">
    <mergeCell ref="A2:B2"/>
  </mergeCells>
  <phoneticPr fontId="54" type="noConversion"/>
  <printOptions horizontalCentered="1"/>
  <pageMargins left="0.74791666666666701" right="0.74791666666666701" top="0.78680555555555598" bottom="0.70833333333333304" header="0" footer="0"/>
  <pageSetup paperSize="9" orientation="portrait"/>
</worksheet>
</file>

<file path=xl/worksheets/sheet6.xml><?xml version="1.0" encoding="utf-8"?>
<worksheet xmlns="http://schemas.openxmlformats.org/spreadsheetml/2006/main" xmlns:r="http://schemas.openxmlformats.org/officeDocument/2006/relationships">
  <dimension ref="A1:D111"/>
  <sheetViews>
    <sheetView showGridLines="0" showZeros="0" workbookViewId="0">
      <pane ySplit="4" topLeftCell="A5" activePane="bottomLeft" state="frozen"/>
      <selection pane="bottomLeft" activeCell="B8" sqref="B8"/>
    </sheetView>
  </sheetViews>
  <sheetFormatPr defaultColWidth="9" defaultRowHeight="26.1" customHeight="1"/>
  <cols>
    <col min="1" max="1" width="31.5" style="86" customWidth="1"/>
    <col min="2" max="2" width="11.375" style="87" customWidth="1"/>
    <col min="3" max="3" width="23.5" style="87" customWidth="1"/>
    <col min="4" max="4" width="11.375" style="87" customWidth="1"/>
    <col min="5" max="16384" width="9" style="88"/>
  </cols>
  <sheetData>
    <row r="1" spans="1:4" ht="26.1" customHeight="1">
      <c r="A1" s="89" t="s">
        <v>88</v>
      </c>
    </row>
    <row r="2" spans="1:4" s="85" customFormat="1" ht="26.1" customHeight="1">
      <c r="A2" s="204" t="s">
        <v>89</v>
      </c>
      <c r="B2" s="204"/>
      <c r="C2" s="204"/>
      <c r="D2" s="204"/>
    </row>
    <row r="3" spans="1:4" ht="26.1" customHeight="1">
      <c r="A3" s="90"/>
      <c r="C3" s="91" t="s">
        <v>90</v>
      </c>
    </row>
    <row r="4" spans="1:4" ht="26.1" customHeight="1">
      <c r="A4" s="205" t="s">
        <v>91</v>
      </c>
      <c r="B4" s="205"/>
      <c r="C4" s="205" t="s">
        <v>92</v>
      </c>
      <c r="D4" s="205"/>
    </row>
    <row r="5" spans="1:4" ht="26.1" customHeight="1">
      <c r="A5" s="92" t="s">
        <v>3</v>
      </c>
      <c r="B5" s="93" t="s">
        <v>4</v>
      </c>
      <c r="C5" s="94" t="s">
        <v>3</v>
      </c>
      <c r="D5" s="95" t="s">
        <v>4</v>
      </c>
    </row>
    <row r="6" spans="1:4" ht="26.1" customHeight="1">
      <c r="A6" s="96" t="s">
        <v>93</v>
      </c>
      <c r="B6" s="97">
        <v>33190</v>
      </c>
      <c r="C6" s="98" t="s">
        <v>94</v>
      </c>
      <c r="D6" s="99">
        <f>'[1]表二（新）'!C1308</f>
        <v>220000</v>
      </c>
    </row>
    <row r="7" spans="1:4" ht="26.1" customHeight="1">
      <c r="A7" s="100" t="s">
        <v>95</v>
      </c>
      <c r="B7" s="97">
        <f>B8+B75+B76+B80+B81+B82+B83</f>
        <v>205734</v>
      </c>
      <c r="C7" s="101" t="s">
        <v>96</v>
      </c>
      <c r="D7" s="99">
        <f>D8+D76+D77+D78+D79+D80+D81+D82</f>
        <v>18924</v>
      </c>
    </row>
    <row r="8" spans="1:4" ht="26.1" customHeight="1">
      <c r="A8" s="100" t="s">
        <v>97</v>
      </c>
      <c r="B8" s="97">
        <f>B9+B52+B16</f>
        <v>134992</v>
      </c>
      <c r="C8" s="102" t="s">
        <v>98</v>
      </c>
      <c r="D8" s="99">
        <f>D9+D10</f>
        <v>3485</v>
      </c>
    </row>
    <row r="9" spans="1:4" ht="26.1" customHeight="1">
      <c r="A9" s="96" t="s">
        <v>99</v>
      </c>
      <c r="B9" s="97">
        <f>SUM(B10:B15)</f>
        <v>3461</v>
      </c>
      <c r="C9" s="102" t="s">
        <v>100</v>
      </c>
      <c r="D9" s="99"/>
    </row>
    <row r="10" spans="1:4" ht="26.1" customHeight="1">
      <c r="A10" s="103" t="s">
        <v>101</v>
      </c>
      <c r="B10" s="104">
        <v>187</v>
      </c>
      <c r="C10" s="105" t="s">
        <v>102</v>
      </c>
      <c r="D10" s="99">
        <v>3485</v>
      </c>
    </row>
    <row r="11" spans="1:4" ht="26.1" customHeight="1">
      <c r="A11" s="103" t="s">
        <v>103</v>
      </c>
      <c r="B11" s="104"/>
      <c r="C11" s="104"/>
      <c r="D11" s="99"/>
    </row>
    <row r="12" spans="1:4" ht="26.1" customHeight="1">
      <c r="A12" s="103" t="s">
        <v>104</v>
      </c>
      <c r="B12" s="104">
        <v>1234</v>
      </c>
      <c r="C12" s="104" t="s">
        <v>105</v>
      </c>
      <c r="D12" s="99"/>
    </row>
    <row r="13" spans="1:4" ht="26.1" customHeight="1">
      <c r="A13" s="103" t="s">
        <v>106</v>
      </c>
      <c r="B13" s="104"/>
      <c r="C13" s="104" t="s">
        <v>105</v>
      </c>
      <c r="D13" s="99"/>
    </row>
    <row r="14" spans="1:4" ht="26.1" customHeight="1">
      <c r="A14" s="103" t="s">
        <v>107</v>
      </c>
      <c r="B14" s="104">
        <v>1606</v>
      </c>
      <c r="C14" s="104" t="s">
        <v>105</v>
      </c>
      <c r="D14" s="99"/>
    </row>
    <row r="15" spans="1:4" ht="26.1" customHeight="1">
      <c r="A15" s="103" t="s">
        <v>108</v>
      </c>
      <c r="B15" s="104">
        <v>434</v>
      </c>
      <c r="C15" s="104" t="s">
        <v>105</v>
      </c>
      <c r="D15" s="99"/>
    </row>
    <row r="16" spans="1:4" ht="26.1" customHeight="1">
      <c r="A16" s="96" t="s">
        <v>109</v>
      </c>
      <c r="B16" s="97">
        <f>SUM(B17:B51)</f>
        <v>78271</v>
      </c>
      <c r="C16" s="104" t="s">
        <v>105</v>
      </c>
      <c r="D16" s="99"/>
    </row>
    <row r="17" spans="1:4" ht="26.1" customHeight="1">
      <c r="A17" s="106" t="s">
        <v>110</v>
      </c>
      <c r="B17" s="104"/>
      <c r="C17" s="104" t="s">
        <v>105</v>
      </c>
      <c r="D17" s="99"/>
    </row>
    <row r="18" spans="1:4" ht="26.1" customHeight="1">
      <c r="A18" s="107" t="s">
        <v>111</v>
      </c>
      <c r="B18" s="104">
        <v>22575</v>
      </c>
      <c r="C18" s="104" t="s">
        <v>105</v>
      </c>
      <c r="D18" s="99"/>
    </row>
    <row r="19" spans="1:4" ht="26.1" customHeight="1">
      <c r="A19" s="107" t="s">
        <v>112</v>
      </c>
      <c r="B19" s="104">
        <v>3899</v>
      </c>
      <c r="C19" s="104" t="s">
        <v>105</v>
      </c>
      <c r="D19" s="99"/>
    </row>
    <row r="20" spans="1:4" ht="26.1" customHeight="1">
      <c r="A20" s="107" t="s">
        <v>113</v>
      </c>
      <c r="B20" s="104">
        <v>807</v>
      </c>
      <c r="C20" s="104" t="s">
        <v>105</v>
      </c>
      <c r="D20" s="99"/>
    </row>
    <row r="21" spans="1:4" ht="26.1" customHeight="1">
      <c r="A21" s="107" t="s">
        <v>114</v>
      </c>
      <c r="B21" s="104"/>
      <c r="C21" s="104" t="s">
        <v>105</v>
      </c>
      <c r="D21" s="99"/>
    </row>
    <row r="22" spans="1:4" ht="26.1" customHeight="1">
      <c r="A22" s="107" t="s">
        <v>115</v>
      </c>
      <c r="B22" s="104"/>
      <c r="C22" s="104" t="s">
        <v>105</v>
      </c>
      <c r="D22" s="99"/>
    </row>
    <row r="23" spans="1:4" ht="26.1" customHeight="1">
      <c r="A23" s="107" t="s">
        <v>116</v>
      </c>
      <c r="B23" s="104"/>
      <c r="C23" s="104" t="s">
        <v>105</v>
      </c>
      <c r="D23" s="99"/>
    </row>
    <row r="24" spans="1:4" ht="26.1" customHeight="1">
      <c r="A24" s="107" t="s">
        <v>117</v>
      </c>
      <c r="B24" s="104">
        <v>2078</v>
      </c>
      <c r="C24" s="104" t="s">
        <v>105</v>
      </c>
      <c r="D24" s="99"/>
    </row>
    <row r="25" spans="1:4" ht="26.1" customHeight="1">
      <c r="A25" s="107" t="s">
        <v>118</v>
      </c>
      <c r="B25" s="104">
        <v>10761</v>
      </c>
      <c r="C25" s="104" t="s">
        <v>105</v>
      </c>
      <c r="D25" s="99"/>
    </row>
    <row r="26" spans="1:4" ht="26.1" customHeight="1">
      <c r="A26" s="106" t="s">
        <v>119</v>
      </c>
      <c r="B26" s="104">
        <v>160</v>
      </c>
      <c r="C26" s="104" t="s">
        <v>105</v>
      </c>
      <c r="D26" s="99"/>
    </row>
    <row r="27" spans="1:4" ht="26.1" customHeight="1">
      <c r="A27" s="107" t="s">
        <v>120</v>
      </c>
      <c r="B27" s="108"/>
      <c r="C27" s="108" t="s">
        <v>105</v>
      </c>
      <c r="D27" s="99"/>
    </row>
    <row r="28" spans="1:4" ht="26.1" customHeight="1">
      <c r="A28" s="107" t="s">
        <v>121</v>
      </c>
      <c r="B28" s="108"/>
      <c r="C28" s="108" t="s">
        <v>105</v>
      </c>
      <c r="D28" s="99"/>
    </row>
    <row r="29" spans="1:4" ht="26.1" customHeight="1">
      <c r="A29" s="107" t="s">
        <v>122</v>
      </c>
      <c r="B29" s="108">
        <v>1030</v>
      </c>
      <c r="C29" s="108" t="s">
        <v>105</v>
      </c>
      <c r="D29" s="99"/>
    </row>
    <row r="30" spans="1:4" ht="26.1" customHeight="1">
      <c r="A30" s="107" t="s">
        <v>123</v>
      </c>
      <c r="B30" s="109"/>
      <c r="C30" s="109" t="s">
        <v>105</v>
      </c>
      <c r="D30" s="99"/>
    </row>
    <row r="31" spans="1:4" ht="26.1" customHeight="1">
      <c r="A31" s="107" t="s">
        <v>124</v>
      </c>
      <c r="B31" s="108"/>
      <c r="C31" s="108" t="s">
        <v>105</v>
      </c>
      <c r="D31" s="99"/>
    </row>
    <row r="32" spans="1:4" ht="26.1" customHeight="1">
      <c r="A32" s="107" t="s">
        <v>125</v>
      </c>
      <c r="B32" s="108"/>
      <c r="C32" s="108" t="s">
        <v>105</v>
      </c>
      <c r="D32" s="99"/>
    </row>
    <row r="33" spans="1:4" ht="26.1" customHeight="1">
      <c r="A33" s="107" t="s">
        <v>126</v>
      </c>
      <c r="B33" s="108">
        <v>100</v>
      </c>
      <c r="C33" s="108" t="s">
        <v>105</v>
      </c>
      <c r="D33" s="99"/>
    </row>
    <row r="34" spans="1:4" ht="26.1" customHeight="1">
      <c r="A34" s="107" t="s">
        <v>127</v>
      </c>
      <c r="B34" s="108">
        <v>4000</v>
      </c>
      <c r="C34" s="108" t="s">
        <v>105</v>
      </c>
      <c r="D34" s="99"/>
    </row>
    <row r="35" spans="1:4" ht="26.1" customHeight="1">
      <c r="A35" s="110" t="s">
        <v>128</v>
      </c>
      <c r="B35" s="108"/>
      <c r="C35" s="108" t="s">
        <v>105</v>
      </c>
      <c r="D35" s="99"/>
    </row>
    <row r="36" spans="1:4" ht="26.1" customHeight="1">
      <c r="A36" s="110" t="s">
        <v>129</v>
      </c>
      <c r="B36" s="108">
        <v>110</v>
      </c>
      <c r="C36" s="108" t="s">
        <v>105</v>
      </c>
      <c r="D36" s="99"/>
    </row>
    <row r="37" spans="1:4" ht="26.1" customHeight="1">
      <c r="A37" s="110" t="s">
        <v>130</v>
      </c>
      <c r="B37" s="108">
        <v>2400</v>
      </c>
      <c r="C37" s="108" t="s">
        <v>105</v>
      </c>
      <c r="D37" s="99"/>
    </row>
    <row r="38" spans="1:4" ht="26.1" customHeight="1">
      <c r="A38" s="110" t="s">
        <v>131</v>
      </c>
      <c r="B38" s="108">
        <v>4000</v>
      </c>
      <c r="C38" s="108" t="s">
        <v>105</v>
      </c>
      <c r="D38" s="99"/>
    </row>
    <row r="39" spans="1:4" ht="26.1" customHeight="1">
      <c r="A39" s="110" t="s">
        <v>132</v>
      </c>
      <c r="B39" s="104"/>
      <c r="C39" s="104" t="s">
        <v>105</v>
      </c>
      <c r="D39" s="99"/>
    </row>
    <row r="40" spans="1:4" ht="26.1" customHeight="1">
      <c r="A40" s="110" t="s">
        <v>133</v>
      </c>
      <c r="B40" s="104"/>
      <c r="C40" s="104" t="s">
        <v>105</v>
      </c>
      <c r="D40" s="99"/>
    </row>
    <row r="41" spans="1:4" ht="26.1" customHeight="1">
      <c r="A41" s="110" t="s">
        <v>134</v>
      </c>
      <c r="B41" s="104">
        <v>16000</v>
      </c>
      <c r="C41" s="104" t="s">
        <v>105</v>
      </c>
      <c r="D41" s="99"/>
    </row>
    <row r="42" spans="1:4" ht="26.1" customHeight="1">
      <c r="A42" s="110" t="s">
        <v>135</v>
      </c>
      <c r="B42" s="104">
        <v>1700</v>
      </c>
      <c r="C42" s="104" t="s">
        <v>105</v>
      </c>
      <c r="D42" s="99"/>
    </row>
    <row r="43" spans="1:4" ht="26.1" customHeight="1">
      <c r="A43" s="110" t="s">
        <v>136</v>
      </c>
      <c r="B43" s="104"/>
      <c r="C43" s="104" t="s">
        <v>105</v>
      </c>
      <c r="D43" s="99"/>
    </row>
    <row r="44" spans="1:4" ht="26.1" customHeight="1">
      <c r="A44" s="110" t="s">
        <v>137</v>
      </c>
      <c r="B44" s="104"/>
      <c r="C44" s="104" t="s">
        <v>105</v>
      </c>
      <c r="D44" s="99"/>
    </row>
    <row r="45" spans="1:4" ht="26.1" customHeight="1">
      <c r="A45" s="110" t="s">
        <v>138</v>
      </c>
      <c r="B45" s="104"/>
      <c r="C45" s="104" t="s">
        <v>105</v>
      </c>
      <c r="D45" s="99"/>
    </row>
    <row r="46" spans="1:4" ht="26.1" customHeight="1">
      <c r="A46" s="110" t="s">
        <v>139</v>
      </c>
      <c r="B46" s="104"/>
      <c r="C46" s="104" t="s">
        <v>105</v>
      </c>
      <c r="D46" s="99"/>
    </row>
    <row r="47" spans="1:4" ht="26.1" customHeight="1">
      <c r="A47" s="110" t="s">
        <v>140</v>
      </c>
      <c r="B47" s="104">
        <v>2500</v>
      </c>
      <c r="C47" s="104" t="s">
        <v>105</v>
      </c>
      <c r="D47" s="99"/>
    </row>
    <row r="48" spans="1:4" ht="26.1" customHeight="1">
      <c r="A48" s="110" t="s">
        <v>141</v>
      </c>
      <c r="B48" s="104">
        <v>56</v>
      </c>
      <c r="C48" s="104" t="s">
        <v>105</v>
      </c>
      <c r="D48" s="99"/>
    </row>
    <row r="49" spans="1:4" ht="26.1" customHeight="1">
      <c r="A49" s="110" t="s">
        <v>142</v>
      </c>
      <c r="B49" s="104"/>
      <c r="C49" s="104" t="s">
        <v>105</v>
      </c>
      <c r="D49" s="99"/>
    </row>
    <row r="50" spans="1:4" ht="26.1" customHeight="1">
      <c r="A50" s="110" t="s">
        <v>143</v>
      </c>
      <c r="B50" s="104">
        <v>95</v>
      </c>
      <c r="C50" s="104" t="s">
        <v>105</v>
      </c>
      <c r="D50" s="99"/>
    </row>
    <row r="51" spans="1:4" ht="26.1" customHeight="1">
      <c r="A51" s="110" t="s">
        <v>144</v>
      </c>
      <c r="B51" s="104">
        <v>6000</v>
      </c>
      <c r="C51" s="104" t="s">
        <v>105</v>
      </c>
      <c r="D51" s="99"/>
    </row>
    <row r="52" spans="1:4" ht="26.1" customHeight="1">
      <c r="A52" s="107" t="s">
        <v>145</v>
      </c>
      <c r="B52" s="108">
        <f>SUM(B53:B72)</f>
        <v>53260</v>
      </c>
      <c r="C52" s="108" t="s">
        <v>105</v>
      </c>
      <c r="D52" s="99"/>
    </row>
    <row r="53" spans="1:4" ht="26.1" customHeight="1">
      <c r="A53" s="107" t="s">
        <v>146</v>
      </c>
      <c r="B53" s="108">
        <v>400</v>
      </c>
      <c r="C53" s="108" t="s">
        <v>105</v>
      </c>
      <c r="D53" s="99"/>
    </row>
    <row r="54" spans="1:4" ht="26.1" customHeight="1">
      <c r="A54" s="107" t="s">
        <v>147</v>
      </c>
      <c r="B54" s="108"/>
      <c r="C54" s="108"/>
      <c r="D54" s="99"/>
    </row>
    <row r="55" spans="1:4" ht="26.1" customHeight="1">
      <c r="A55" s="107" t="s">
        <v>148</v>
      </c>
      <c r="B55" s="108"/>
      <c r="C55" s="104"/>
      <c r="D55" s="99"/>
    </row>
    <row r="56" spans="1:4" ht="26.1" customHeight="1">
      <c r="A56" s="107" t="s">
        <v>149</v>
      </c>
      <c r="B56" s="108">
        <v>150</v>
      </c>
      <c r="C56" s="104"/>
      <c r="D56" s="99"/>
    </row>
    <row r="57" spans="1:4" ht="26.1" customHeight="1">
      <c r="A57" s="107" t="s">
        <v>150</v>
      </c>
      <c r="B57" s="108">
        <v>350</v>
      </c>
      <c r="C57" s="104"/>
      <c r="D57" s="99"/>
    </row>
    <row r="58" spans="1:4" ht="26.1" customHeight="1">
      <c r="A58" s="107" t="s">
        <v>151</v>
      </c>
      <c r="B58" s="108">
        <v>600</v>
      </c>
      <c r="C58" s="104"/>
      <c r="D58" s="99"/>
    </row>
    <row r="59" spans="1:4" ht="26.1" customHeight="1">
      <c r="A59" s="107" t="s">
        <v>152</v>
      </c>
      <c r="B59" s="108">
        <v>130</v>
      </c>
      <c r="C59" s="104"/>
      <c r="D59" s="99"/>
    </row>
    <row r="60" spans="1:4" ht="26.1" customHeight="1">
      <c r="A60" s="107" t="s">
        <v>153</v>
      </c>
      <c r="B60" s="108">
        <v>4000</v>
      </c>
      <c r="C60" s="104"/>
      <c r="D60" s="99"/>
    </row>
    <row r="61" spans="1:4" ht="26.1" customHeight="1">
      <c r="A61" s="107" t="s">
        <v>154</v>
      </c>
      <c r="B61" s="108">
        <v>5000</v>
      </c>
      <c r="C61" s="104"/>
      <c r="D61" s="99"/>
    </row>
    <row r="62" spans="1:4" ht="26.1" customHeight="1">
      <c r="A62" s="107" t="s">
        <v>155</v>
      </c>
      <c r="B62" s="108">
        <v>4000</v>
      </c>
      <c r="C62" s="104"/>
      <c r="D62" s="99"/>
    </row>
    <row r="63" spans="1:4" ht="26.1" customHeight="1">
      <c r="A63" s="107" t="s">
        <v>156</v>
      </c>
      <c r="B63" s="108">
        <v>1200</v>
      </c>
      <c r="C63" s="104"/>
      <c r="D63" s="99"/>
    </row>
    <row r="64" spans="1:4" ht="26.1" customHeight="1">
      <c r="A64" s="107" t="s">
        <v>157</v>
      </c>
      <c r="B64" s="108">
        <v>30000</v>
      </c>
      <c r="C64" s="104"/>
      <c r="D64" s="99"/>
    </row>
    <row r="65" spans="1:4" ht="26.1" customHeight="1">
      <c r="A65" s="107" t="s">
        <v>158</v>
      </c>
      <c r="B65" s="108">
        <v>720</v>
      </c>
      <c r="C65" s="104"/>
      <c r="D65" s="99"/>
    </row>
    <row r="66" spans="1:4" ht="26.1" customHeight="1">
      <c r="A66" s="107" t="s">
        <v>159</v>
      </c>
      <c r="B66" s="108">
        <v>10</v>
      </c>
      <c r="C66" s="104"/>
      <c r="D66" s="99"/>
    </row>
    <row r="67" spans="1:4" ht="26.1" customHeight="1">
      <c r="A67" s="107" t="s">
        <v>160</v>
      </c>
      <c r="B67" s="108">
        <v>950</v>
      </c>
      <c r="C67" s="104"/>
      <c r="D67" s="99"/>
    </row>
    <row r="68" spans="1:4" ht="26.1" customHeight="1">
      <c r="A68" s="107" t="s">
        <v>161</v>
      </c>
      <c r="B68" s="108">
        <v>10</v>
      </c>
      <c r="C68" s="104"/>
      <c r="D68" s="99"/>
    </row>
    <row r="69" spans="1:4" ht="26.1" customHeight="1">
      <c r="A69" s="107" t="s">
        <v>162</v>
      </c>
      <c r="B69" s="108"/>
      <c r="C69" s="104"/>
      <c r="D69" s="99"/>
    </row>
    <row r="70" spans="1:4" ht="26.1" customHeight="1">
      <c r="A70" s="107" t="s">
        <v>163</v>
      </c>
      <c r="B70" s="108">
        <v>5000</v>
      </c>
      <c r="C70" s="104"/>
      <c r="D70" s="99"/>
    </row>
    <row r="71" spans="1:4" ht="26.1" customHeight="1">
      <c r="A71" s="110" t="s">
        <v>164</v>
      </c>
      <c r="B71" s="108">
        <v>540</v>
      </c>
      <c r="C71" s="104"/>
      <c r="D71" s="99"/>
    </row>
    <row r="72" spans="1:4" ht="26.1" customHeight="1">
      <c r="A72" s="110" t="s">
        <v>165</v>
      </c>
      <c r="B72" s="108">
        <v>200</v>
      </c>
      <c r="C72" s="104"/>
      <c r="D72" s="99"/>
    </row>
    <row r="73" spans="1:4" ht="26.1" customHeight="1">
      <c r="A73" s="110"/>
      <c r="B73" s="108"/>
      <c r="C73" s="93"/>
      <c r="D73" s="99"/>
    </row>
    <row r="74" spans="1:4" ht="26.1" customHeight="1">
      <c r="A74" s="103"/>
      <c r="B74" s="108"/>
      <c r="C74" s="111"/>
      <c r="D74" s="99"/>
    </row>
    <row r="75" spans="1:4" ht="26.1" customHeight="1">
      <c r="A75" s="103" t="s">
        <v>166</v>
      </c>
      <c r="B75" s="104">
        <v>16023</v>
      </c>
      <c r="C75" s="104" t="s">
        <v>105</v>
      </c>
      <c r="D75" s="99"/>
    </row>
    <row r="76" spans="1:4" ht="26.1" customHeight="1">
      <c r="A76" s="103" t="s">
        <v>167</v>
      </c>
      <c r="B76" s="104">
        <f>SUM(B77:B79)</f>
        <v>31419</v>
      </c>
      <c r="C76" s="112" t="s">
        <v>168</v>
      </c>
      <c r="D76" s="99"/>
    </row>
    <row r="77" spans="1:4" ht="26.1" customHeight="1">
      <c r="A77" s="103" t="s">
        <v>169</v>
      </c>
      <c r="B77" s="104">
        <v>31419</v>
      </c>
      <c r="C77" s="99" t="s">
        <v>170</v>
      </c>
      <c r="D77" s="99">
        <f>B93-D6-D8-D76-D78-D79-D80-D81-D82</f>
        <v>6139</v>
      </c>
    </row>
    <row r="78" spans="1:4" ht="26.1" customHeight="1">
      <c r="A78" s="103" t="s">
        <v>171</v>
      </c>
      <c r="B78" s="104"/>
      <c r="C78" s="99" t="s">
        <v>172</v>
      </c>
      <c r="D78" s="99">
        <v>9300</v>
      </c>
    </row>
    <row r="79" spans="1:4" ht="26.1" customHeight="1">
      <c r="A79" s="103" t="s">
        <v>173</v>
      </c>
      <c r="B79" s="104"/>
      <c r="C79" s="99" t="s">
        <v>174</v>
      </c>
      <c r="D79" s="99"/>
    </row>
    <row r="80" spans="1:4" ht="26.1" customHeight="1">
      <c r="A80" s="103" t="s">
        <v>175</v>
      </c>
      <c r="B80" s="113"/>
      <c r="C80" s="99" t="s">
        <v>176</v>
      </c>
      <c r="D80" s="99"/>
    </row>
    <row r="81" spans="1:4" ht="26.1" customHeight="1">
      <c r="A81" s="103" t="s">
        <v>177</v>
      </c>
      <c r="B81" s="113">
        <v>13300</v>
      </c>
      <c r="C81" s="111" t="s">
        <v>178</v>
      </c>
      <c r="D81" s="99"/>
    </row>
    <row r="82" spans="1:4" ht="26.1" customHeight="1">
      <c r="A82" s="103" t="s">
        <v>179</v>
      </c>
      <c r="B82" s="104"/>
      <c r="C82" s="111" t="s">
        <v>180</v>
      </c>
      <c r="D82" s="99"/>
    </row>
    <row r="83" spans="1:4" ht="26.1" customHeight="1">
      <c r="A83" s="103" t="s">
        <v>181</v>
      </c>
      <c r="B83" s="104">
        <v>10000</v>
      </c>
      <c r="C83" s="111"/>
      <c r="D83" s="99"/>
    </row>
    <row r="84" spans="1:4" ht="26.1" customHeight="1">
      <c r="A84" s="103"/>
      <c r="B84" s="104"/>
      <c r="C84" s="111"/>
      <c r="D84" s="99"/>
    </row>
    <row r="85" spans="1:4" ht="26.1" customHeight="1">
      <c r="A85" s="103"/>
      <c r="B85" s="104"/>
      <c r="C85" s="111"/>
      <c r="D85" s="99"/>
    </row>
    <row r="86" spans="1:4" ht="26.1" customHeight="1">
      <c r="A86" s="103"/>
      <c r="B86" s="104"/>
      <c r="C86" s="111" t="s">
        <v>105</v>
      </c>
      <c r="D86" s="99"/>
    </row>
    <row r="87" spans="1:4" ht="26.1" customHeight="1">
      <c r="A87" s="103"/>
      <c r="B87" s="104"/>
      <c r="C87" s="111" t="s">
        <v>105</v>
      </c>
      <c r="D87" s="99"/>
    </row>
    <row r="88" spans="1:4" ht="26.1" customHeight="1">
      <c r="A88" s="103"/>
      <c r="B88" s="104"/>
      <c r="C88" s="111" t="s">
        <v>105</v>
      </c>
      <c r="D88" s="99"/>
    </row>
    <row r="89" spans="1:4" ht="26.1" customHeight="1">
      <c r="A89" s="103"/>
      <c r="B89" s="104"/>
      <c r="C89" s="111" t="s">
        <v>105</v>
      </c>
      <c r="D89" s="99"/>
    </row>
    <row r="90" spans="1:4" ht="26.1" customHeight="1">
      <c r="A90" s="103"/>
      <c r="B90" s="104"/>
      <c r="C90" s="111"/>
      <c r="D90" s="99"/>
    </row>
    <row r="91" spans="1:4" ht="26.1" customHeight="1">
      <c r="A91" s="103"/>
      <c r="B91" s="104"/>
      <c r="C91" s="111"/>
      <c r="D91" s="99"/>
    </row>
    <row r="92" spans="1:4" ht="26.1" customHeight="1">
      <c r="A92" s="114"/>
      <c r="B92" s="93"/>
      <c r="C92" s="112"/>
      <c r="D92" s="99"/>
    </row>
    <row r="93" spans="1:4" ht="26.1" customHeight="1">
      <c r="A93" s="115" t="s">
        <v>182</v>
      </c>
      <c r="B93" s="99">
        <f>B6+B7</f>
        <v>238924</v>
      </c>
      <c r="C93" s="99" t="s">
        <v>183</v>
      </c>
      <c r="D93" s="99">
        <f>D6+D7</f>
        <v>238924</v>
      </c>
    </row>
    <row r="94" spans="1:4" ht="26.1" customHeight="1">
      <c r="B94" s="91"/>
    </row>
    <row r="95" spans="1:4" ht="26.1" customHeight="1">
      <c r="B95" s="91"/>
    </row>
    <row r="96" spans="1:4" ht="26.1" customHeight="1">
      <c r="B96" s="91"/>
    </row>
    <row r="97" spans="2:2" ht="26.1" customHeight="1">
      <c r="B97" s="91"/>
    </row>
    <row r="98" spans="2:2" ht="26.1" customHeight="1">
      <c r="B98" s="91"/>
    </row>
    <row r="99" spans="2:2" ht="26.1" customHeight="1">
      <c r="B99" s="91"/>
    </row>
    <row r="100" spans="2:2" ht="26.1" customHeight="1">
      <c r="B100" s="91"/>
    </row>
    <row r="101" spans="2:2" ht="26.1" customHeight="1">
      <c r="B101" s="91"/>
    </row>
    <row r="102" spans="2:2" ht="26.1" customHeight="1">
      <c r="B102" s="91"/>
    </row>
    <row r="103" spans="2:2" ht="26.1" customHeight="1">
      <c r="B103" s="91"/>
    </row>
    <row r="104" spans="2:2" ht="26.1" customHeight="1">
      <c r="B104" s="91"/>
    </row>
    <row r="105" spans="2:2" ht="26.1" customHeight="1">
      <c r="B105" s="91"/>
    </row>
    <row r="106" spans="2:2" ht="26.1" customHeight="1">
      <c r="B106" s="91"/>
    </row>
    <row r="107" spans="2:2" ht="26.1" customHeight="1">
      <c r="B107" s="91"/>
    </row>
    <row r="108" spans="2:2" ht="26.1" customHeight="1">
      <c r="B108" s="91"/>
    </row>
    <row r="109" spans="2:2" ht="26.1" customHeight="1">
      <c r="B109" s="91"/>
    </row>
    <row r="110" spans="2:2" ht="26.1" customHeight="1">
      <c r="B110" s="91"/>
    </row>
    <row r="111" spans="2:2" ht="26.1" customHeight="1">
      <c r="B111" s="91"/>
    </row>
  </sheetData>
  <sheetProtection selectLockedCells="1"/>
  <mergeCells count="3">
    <mergeCell ref="A2:D2"/>
    <mergeCell ref="A4:B4"/>
    <mergeCell ref="C4:D4"/>
  </mergeCells>
  <phoneticPr fontId="54" type="noConversion"/>
  <printOptions horizontalCentered="1"/>
  <pageMargins left="0.74791666666666701" right="0.74791666666666701" top="0.78680555555555598" bottom="0.70833333333333304" header="0" footer="0"/>
  <pageSetup paperSize="9" orientation="portrait"/>
</worksheet>
</file>

<file path=xl/worksheets/sheet7.xml><?xml version="1.0" encoding="utf-8"?>
<worksheet xmlns="http://schemas.openxmlformats.org/spreadsheetml/2006/main" xmlns:r="http://schemas.openxmlformats.org/officeDocument/2006/relationships">
  <dimension ref="A1:B1305"/>
  <sheetViews>
    <sheetView topLeftCell="A1247" workbookViewId="0">
      <selection activeCell="M1275" sqref="M1275"/>
    </sheetView>
  </sheetViews>
  <sheetFormatPr defaultColWidth="9" defaultRowHeight="20.100000000000001" customHeight="1"/>
  <cols>
    <col min="1" max="1" width="46.875" style="56" customWidth="1"/>
    <col min="2" max="2" width="24.75" style="56" customWidth="1"/>
    <col min="3" max="16384" width="9" style="56"/>
  </cols>
  <sheetData>
    <row r="1" spans="1:2" ht="27" customHeight="1">
      <c r="A1" s="20" t="s">
        <v>184</v>
      </c>
    </row>
    <row r="2" spans="1:2" ht="27" customHeight="1">
      <c r="A2" s="202" t="s">
        <v>30</v>
      </c>
      <c r="B2" s="202"/>
    </row>
    <row r="3" spans="1:2" ht="27" customHeight="1">
      <c r="B3" s="68" t="s">
        <v>58</v>
      </c>
    </row>
    <row r="4" spans="1:2" ht="24" customHeight="1">
      <c r="A4" s="69" t="s">
        <v>3</v>
      </c>
      <c r="B4" s="69" t="s">
        <v>4</v>
      </c>
    </row>
    <row r="5" spans="1:2" ht="20.100000000000001" customHeight="1">
      <c r="A5" s="67" t="s">
        <v>31</v>
      </c>
      <c r="B5" s="70">
        <f>B6+B18+B27+B38+B50+B61+B72+B84+B93+B106+B116+B125+B136+B150+B157+B165+B171+B178+B185+B192+B199+B205+B213+B219+B225+B231+B248</f>
        <v>35042</v>
      </c>
    </row>
    <row r="6" spans="1:2" ht="20.100000000000001" customHeight="1">
      <c r="A6" s="71" t="s">
        <v>185</v>
      </c>
      <c r="B6" s="72">
        <f>SUM(B7:B17)</f>
        <v>716</v>
      </c>
    </row>
    <row r="7" spans="1:2" ht="20.100000000000001" customHeight="1">
      <c r="A7" s="71" t="s">
        <v>186</v>
      </c>
      <c r="B7" s="73">
        <v>610</v>
      </c>
    </row>
    <row r="8" spans="1:2" ht="20.100000000000001" customHeight="1">
      <c r="A8" s="71" t="s">
        <v>187</v>
      </c>
      <c r="B8" s="73">
        <v>7</v>
      </c>
    </row>
    <row r="9" spans="1:2" ht="20.100000000000001" customHeight="1">
      <c r="A9" s="74" t="s">
        <v>188</v>
      </c>
      <c r="B9" s="73"/>
    </row>
    <row r="10" spans="1:2" ht="20.100000000000001" customHeight="1">
      <c r="A10" s="74" t="s">
        <v>189</v>
      </c>
      <c r="B10" s="73">
        <v>55</v>
      </c>
    </row>
    <row r="11" spans="1:2" ht="20.100000000000001" customHeight="1">
      <c r="A11" s="74" t="s">
        <v>190</v>
      </c>
      <c r="B11" s="73"/>
    </row>
    <row r="12" spans="1:2" ht="20.100000000000001" customHeight="1">
      <c r="A12" s="67" t="s">
        <v>191</v>
      </c>
      <c r="B12" s="73"/>
    </row>
    <row r="13" spans="1:2" ht="20.100000000000001" customHeight="1">
      <c r="A13" s="67" t="s">
        <v>192</v>
      </c>
      <c r="B13" s="73">
        <v>4</v>
      </c>
    </row>
    <row r="14" spans="1:2" ht="20.100000000000001" customHeight="1">
      <c r="A14" s="67" t="s">
        <v>193</v>
      </c>
      <c r="B14" s="73"/>
    </row>
    <row r="15" spans="1:2" ht="20.100000000000001" customHeight="1">
      <c r="A15" s="67" t="s">
        <v>194</v>
      </c>
      <c r="B15" s="73"/>
    </row>
    <row r="16" spans="1:2" ht="20.100000000000001" customHeight="1">
      <c r="A16" s="67" t="s">
        <v>195</v>
      </c>
      <c r="B16" s="73"/>
    </row>
    <row r="17" spans="1:2" ht="20.100000000000001" customHeight="1">
      <c r="A17" s="67" t="s">
        <v>196</v>
      </c>
      <c r="B17" s="73">
        <v>40</v>
      </c>
    </row>
    <row r="18" spans="1:2" ht="20.100000000000001" customHeight="1">
      <c r="A18" s="71" t="s">
        <v>197</v>
      </c>
      <c r="B18" s="72">
        <f>SUM(B19:B26)</f>
        <v>430</v>
      </c>
    </row>
    <row r="19" spans="1:2" ht="20.100000000000001" customHeight="1">
      <c r="A19" s="71" t="s">
        <v>186</v>
      </c>
      <c r="B19" s="73">
        <v>430</v>
      </c>
    </row>
    <row r="20" spans="1:2" ht="20.100000000000001" customHeight="1">
      <c r="A20" s="71" t="s">
        <v>187</v>
      </c>
      <c r="B20" s="73"/>
    </row>
    <row r="21" spans="1:2" ht="20.100000000000001" customHeight="1">
      <c r="A21" s="74" t="s">
        <v>188</v>
      </c>
      <c r="B21" s="73"/>
    </row>
    <row r="22" spans="1:2" ht="20.100000000000001" customHeight="1">
      <c r="A22" s="74" t="s">
        <v>198</v>
      </c>
      <c r="B22" s="73"/>
    </row>
    <row r="23" spans="1:2" ht="20.100000000000001" customHeight="1">
      <c r="A23" s="74" t="s">
        <v>199</v>
      </c>
      <c r="B23" s="73"/>
    </row>
    <row r="24" spans="1:2" ht="20.100000000000001" customHeight="1">
      <c r="A24" s="74" t="s">
        <v>200</v>
      </c>
      <c r="B24" s="73"/>
    </row>
    <row r="25" spans="1:2" ht="20.100000000000001" customHeight="1">
      <c r="A25" s="74" t="s">
        <v>195</v>
      </c>
      <c r="B25" s="73"/>
    </row>
    <row r="26" spans="1:2" ht="20.100000000000001" customHeight="1">
      <c r="A26" s="74" t="s">
        <v>201</v>
      </c>
      <c r="B26" s="73"/>
    </row>
    <row r="27" spans="1:2" ht="20.100000000000001" customHeight="1">
      <c r="A27" s="71" t="s">
        <v>202</v>
      </c>
      <c r="B27" s="72">
        <f>SUM(B28:B37)</f>
        <v>3200</v>
      </c>
    </row>
    <row r="28" spans="1:2" ht="20.100000000000001" customHeight="1">
      <c r="A28" s="71" t="s">
        <v>186</v>
      </c>
      <c r="B28" s="73">
        <v>810</v>
      </c>
    </row>
    <row r="29" spans="1:2" ht="20.100000000000001" customHeight="1">
      <c r="A29" s="71" t="s">
        <v>187</v>
      </c>
      <c r="B29" s="73">
        <v>40</v>
      </c>
    </row>
    <row r="30" spans="1:2" ht="20.100000000000001" customHeight="1">
      <c r="A30" s="74" t="s">
        <v>188</v>
      </c>
      <c r="B30" s="73">
        <v>800</v>
      </c>
    </row>
    <row r="31" spans="1:2" ht="20.100000000000001" customHeight="1">
      <c r="A31" s="74" t="s">
        <v>203</v>
      </c>
      <c r="B31" s="73"/>
    </row>
    <row r="32" spans="1:2" ht="20.100000000000001" customHeight="1">
      <c r="A32" s="74" t="s">
        <v>204</v>
      </c>
      <c r="B32" s="73"/>
    </row>
    <row r="33" spans="1:2" ht="20.100000000000001" customHeight="1">
      <c r="A33" s="75" t="s">
        <v>205</v>
      </c>
      <c r="B33" s="73">
        <v>550</v>
      </c>
    </row>
    <row r="34" spans="1:2" ht="20.100000000000001" customHeight="1">
      <c r="A34" s="71" t="s">
        <v>206</v>
      </c>
      <c r="B34" s="73">
        <v>500</v>
      </c>
    </row>
    <row r="35" spans="1:2" ht="20.100000000000001" customHeight="1">
      <c r="A35" s="74" t="s">
        <v>207</v>
      </c>
      <c r="B35" s="73"/>
    </row>
    <row r="36" spans="1:2" ht="20.100000000000001" customHeight="1">
      <c r="A36" s="74" t="s">
        <v>195</v>
      </c>
      <c r="B36" s="73"/>
    </row>
    <row r="37" spans="1:2" ht="20.100000000000001" customHeight="1">
      <c r="A37" s="74" t="s">
        <v>208</v>
      </c>
      <c r="B37" s="73">
        <v>500</v>
      </c>
    </row>
    <row r="38" spans="1:2" ht="20.100000000000001" customHeight="1">
      <c r="A38" s="71" t="s">
        <v>209</v>
      </c>
      <c r="B38" s="72">
        <f>SUM(B39:B49)</f>
        <v>1500</v>
      </c>
    </row>
    <row r="39" spans="1:2" ht="20.100000000000001" customHeight="1">
      <c r="A39" s="71" t="s">
        <v>186</v>
      </c>
      <c r="B39" s="73">
        <v>300</v>
      </c>
    </row>
    <row r="40" spans="1:2" ht="20.100000000000001" customHeight="1">
      <c r="A40" s="71" t="s">
        <v>187</v>
      </c>
      <c r="B40" s="73"/>
    </row>
    <row r="41" spans="1:2" ht="20.100000000000001" customHeight="1">
      <c r="A41" s="74" t="s">
        <v>188</v>
      </c>
      <c r="B41" s="73"/>
    </row>
    <row r="42" spans="1:2" ht="20.100000000000001" customHeight="1">
      <c r="A42" s="74" t="s">
        <v>210</v>
      </c>
      <c r="B42" s="73"/>
    </row>
    <row r="43" spans="1:2" ht="20.100000000000001" customHeight="1">
      <c r="A43" s="74" t="s">
        <v>211</v>
      </c>
      <c r="B43" s="73"/>
    </row>
    <row r="44" spans="1:2" ht="20.100000000000001" customHeight="1">
      <c r="A44" s="71" t="s">
        <v>212</v>
      </c>
      <c r="B44" s="73"/>
    </row>
    <row r="45" spans="1:2" ht="20.100000000000001" customHeight="1">
      <c r="A45" s="71" t="s">
        <v>213</v>
      </c>
      <c r="B45" s="73"/>
    </row>
    <row r="46" spans="1:2" ht="20.100000000000001" customHeight="1">
      <c r="A46" s="71" t="s">
        <v>214</v>
      </c>
      <c r="B46" s="73"/>
    </row>
    <row r="47" spans="1:2" ht="20.100000000000001" customHeight="1">
      <c r="A47" s="71" t="s">
        <v>215</v>
      </c>
      <c r="B47" s="73"/>
    </row>
    <row r="48" spans="1:2" ht="20.100000000000001" customHeight="1">
      <c r="A48" s="71" t="s">
        <v>195</v>
      </c>
      <c r="B48" s="73"/>
    </row>
    <row r="49" spans="1:2" ht="20.100000000000001" customHeight="1">
      <c r="A49" s="74" t="s">
        <v>216</v>
      </c>
      <c r="B49" s="73">
        <v>1200</v>
      </c>
    </row>
    <row r="50" spans="1:2" ht="20.100000000000001" customHeight="1">
      <c r="A50" s="74" t="s">
        <v>217</v>
      </c>
      <c r="B50" s="72">
        <f>SUM(B51:B60)</f>
        <v>230</v>
      </c>
    </row>
    <row r="51" spans="1:2" ht="20.100000000000001" customHeight="1">
      <c r="A51" s="74" t="s">
        <v>186</v>
      </c>
      <c r="B51" s="73">
        <v>100</v>
      </c>
    </row>
    <row r="52" spans="1:2" ht="20.100000000000001" customHeight="1">
      <c r="A52" s="67" t="s">
        <v>187</v>
      </c>
      <c r="B52" s="73">
        <v>25</v>
      </c>
    </row>
    <row r="53" spans="1:2" ht="20.100000000000001" customHeight="1">
      <c r="A53" s="71" t="s">
        <v>188</v>
      </c>
      <c r="B53" s="73"/>
    </row>
    <row r="54" spans="1:2" ht="20.100000000000001" customHeight="1">
      <c r="A54" s="71" t="s">
        <v>218</v>
      </c>
      <c r="B54" s="73"/>
    </row>
    <row r="55" spans="1:2" ht="20.100000000000001" customHeight="1">
      <c r="A55" s="71" t="s">
        <v>219</v>
      </c>
      <c r="B55" s="73"/>
    </row>
    <row r="56" spans="1:2" ht="20.100000000000001" customHeight="1">
      <c r="A56" s="74" t="s">
        <v>220</v>
      </c>
      <c r="B56" s="73"/>
    </row>
    <row r="57" spans="1:2" ht="20.100000000000001" customHeight="1">
      <c r="A57" s="74" t="s">
        <v>221</v>
      </c>
      <c r="B57" s="73">
        <v>75</v>
      </c>
    </row>
    <row r="58" spans="1:2" ht="20.100000000000001" customHeight="1">
      <c r="A58" s="74" t="s">
        <v>222</v>
      </c>
      <c r="B58" s="73"/>
    </row>
    <row r="59" spans="1:2" ht="20.100000000000001" customHeight="1">
      <c r="A59" s="71" t="s">
        <v>195</v>
      </c>
      <c r="B59" s="73"/>
    </row>
    <row r="60" spans="1:2" ht="20.100000000000001" customHeight="1">
      <c r="A60" s="74" t="s">
        <v>223</v>
      </c>
      <c r="B60" s="73">
        <v>30</v>
      </c>
    </row>
    <row r="61" spans="1:2" ht="20.100000000000001" customHeight="1">
      <c r="A61" s="75" t="s">
        <v>224</v>
      </c>
      <c r="B61" s="72">
        <f>SUM(B62:B71)</f>
        <v>1375</v>
      </c>
    </row>
    <row r="62" spans="1:2" ht="20.100000000000001" customHeight="1">
      <c r="A62" s="74" t="s">
        <v>186</v>
      </c>
      <c r="B62" s="73">
        <v>720</v>
      </c>
    </row>
    <row r="63" spans="1:2" ht="20.100000000000001" customHeight="1">
      <c r="A63" s="67" t="s">
        <v>187</v>
      </c>
      <c r="B63" s="73">
        <v>190</v>
      </c>
    </row>
    <row r="64" spans="1:2" ht="20.100000000000001" customHeight="1">
      <c r="A64" s="67" t="s">
        <v>188</v>
      </c>
      <c r="B64" s="73"/>
    </row>
    <row r="65" spans="1:2" ht="20.100000000000001" customHeight="1">
      <c r="A65" s="67" t="s">
        <v>225</v>
      </c>
      <c r="B65" s="73"/>
    </row>
    <row r="66" spans="1:2" ht="20.100000000000001" customHeight="1">
      <c r="A66" s="67" t="s">
        <v>226</v>
      </c>
      <c r="B66" s="73">
        <v>95</v>
      </c>
    </row>
    <row r="67" spans="1:2" ht="20.100000000000001" customHeight="1">
      <c r="A67" s="67" t="s">
        <v>227</v>
      </c>
      <c r="B67" s="73"/>
    </row>
    <row r="68" spans="1:2" ht="20.100000000000001" customHeight="1">
      <c r="A68" s="71" t="s">
        <v>228</v>
      </c>
      <c r="B68" s="73">
        <v>150</v>
      </c>
    </row>
    <row r="69" spans="1:2" ht="20.100000000000001" customHeight="1">
      <c r="A69" s="74" t="s">
        <v>229</v>
      </c>
      <c r="B69" s="73"/>
    </row>
    <row r="70" spans="1:2" ht="20.100000000000001" customHeight="1">
      <c r="A70" s="74" t="s">
        <v>195</v>
      </c>
      <c r="B70" s="73"/>
    </row>
    <row r="71" spans="1:2" ht="20.100000000000001" customHeight="1">
      <c r="A71" s="74" t="s">
        <v>230</v>
      </c>
      <c r="B71" s="73">
        <v>220</v>
      </c>
    </row>
    <row r="72" spans="1:2" ht="20.100000000000001" customHeight="1">
      <c r="A72" s="71" t="s">
        <v>231</v>
      </c>
      <c r="B72" s="72">
        <f>SUM(B73:B83)</f>
        <v>1600</v>
      </c>
    </row>
    <row r="73" spans="1:2" ht="20.100000000000001" customHeight="1">
      <c r="A73" s="71" t="s">
        <v>186</v>
      </c>
      <c r="B73" s="76"/>
    </row>
    <row r="74" spans="1:2" ht="20.100000000000001" customHeight="1">
      <c r="A74" s="71" t="s">
        <v>187</v>
      </c>
      <c r="B74" s="76"/>
    </row>
    <row r="75" spans="1:2" ht="20.100000000000001" customHeight="1">
      <c r="A75" s="74" t="s">
        <v>188</v>
      </c>
      <c r="B75" s="76"/>
    </row>
    <row r="76" spans="1:2" ht="20.100000000000001" customHeight="1">
      <c r="A76" s="74" t="s">
        <v>232</v>
      </c>
      <c r="B76" s="76"/>
    </row>
    <row r="77" spans="1:2" ht="20.100000000000001" customHeight="1">
      <c r="A77" s="74" t="s">
        <v>233</v>
      </c>
      <c r="B77" s="76"/>
    </row>
    <row r="78" spans="1:2" ht="20.100000000000001" customHeight="1">
      <c r="A78" s="67" t="s">
        <v>234</v>
      </c>
      <c r="B78" s="76"/>
    </row>
    <row r="79" spans="1:2" ht="20.100000000000001" customHeight="1">
      <c r="A79" s="71" t="s">
        <v>235</v>
      </c>
      <c r="B79" s="76"/>
    </row>
    <row r="80" spans="1:2" ht="20.100000000000001" customHeight="1">
      <c r="A80" s="71" t="s">
        <v>236</v>
      </c>
      <c r="B80" s="76"/>
    </row>
    <row r="81" spans="1:2" ht="20.100000000000001" customHeight="1">
      <c r="A81" s="71" t="s">
        <v>228</v>
      </c>
      <c r="B81" s="76"/>
    </row>
    <row r="82" spans="1:2" ht="20.100000000000001" customHeight="1">
      <c r="A82" s="74" t="s">
        <v>195</v>
      </c>
      <c r="B82" s="76"/>
    </row>
    <row r="83" spans="1:2" ht="20.100000000000001" customHeight="1">
      <c r="A83" s="74" t="s">
        <v>237</v>
      </c>
      <c r="B83" s="73">
        <v>1600</v>
      </c>
    </row>
    <row r="84" spans="1:2" ht="20.100000000000001" customHeight="1">
      <c r="A84" s="74" t="s">
        <v>238</v>
      </c>
      <c r="B84" s="72">
        <f>SUM(B85:B92)</f>
        <v>402</v>
      </c>
    </row>
    <row r="85" spans="1:2" ht="20.100000000000001" customHeight="1">
      <c r="A85" s="71" t="s">
        <v>186</v>
      </c>
      <c r="B85" s="73">
        <v>190</v>
      </c>
    </row>
    <row r="86" spans="1:2" ht="20.100000000000001" customHeight="1">
      <c r="A86" s="71" t="s">
        <v>187</v>
      </c>
      <c r="B86" s="73">
        <v>7</v>
      </c>
    </row>
    <row r="87" spans="1:2" ht="20.100000000000001" customHeight="1">
      <c r="A87" s="71" t="s">
        <v>188</v>
      </c>
      <c r="B87" s="73"/>
    </row>
    <row r="88" spans="1:2" ht="20.100000000000001" customHeight="1">
      <c r="A88" s="77" t="s">
        <v>239</v>
      </c>
      <c r="B88" s="73">
        <v>180</v>
      </c>
    </row>
    <row r="89" spans="1:2" ht="20.100000000000001" customHeight="1">
      <c r="A89" s="74" t="s">
        <v>240</v>
      </c>
      <c r="B89" s="73">
        <v>20</v>
      </c>
    </row>
    <row r="90" spans="1:2" ht="20.100000000000001" customHeight="1">
      <c r="A90" s="74" t="s">
        <v>228</v>
      </c>
      <c r="B90" s="73"/>
    </row>
    <row r="91" spans="1:2" ht="20.100000000000001" customHeight="1">
      <c r="A91" s="74" t="s">
        <v>195</v>
      </c>
      <c r="B91" s="73"/>
    </row>
    <row r="92" spans="1:2" ht="20.100000000000001" customHeight="1">
      <c r="A92" s="67" t="s">
        <v>241</v>
      </c>
      <c r="B92" s="73">
        <v>5</v>
      </c>
    </row>
    <row r="93" spans="1:2" ht="20.100000000000001" customHeight="1">
      <c r="A93" s="71" t="s">
        <v>242</v>
      </c>
      <c r="B93" s="72">
        <f>SUM(B94:B105)</f>
        <v>0</v>
      </c>
    </row>
    <row r="94" spans="1:2" ht="20.100000000000001" customHeight="1">
      <c r="A94" s="71" t="s">
        <v>186</v>
      </c>
      <c r="B94" s="76"/>
    </row>
    <row r="95" spans="1:2" ht="20.100000000000001" customHeight="1">
      <c r="A95" s="74" t="s">
        <v>187</v>
      </c>
      <c r="B95" s="76"/>
    </row>
    <row r="96" spans="1:2" ht="20.100000000000001" customHeight="1">
      <c r="A96" s="74" t="s">
        <v>188</v>
      </c>
      <c r="B96" s="76"/>
    </row>
    <row r="97" spans="1:2" ht="20.100000000000001" customHeight="1">
      <c r="A97" s="71" t="s">
        <v>243</v>
      </c>
      <c r="B97" s="76"/>
    </row>
    <row r="98" spans="1:2" ht="20.100000000000001" customHeight="1">
      <c r="A98" s="71" t="s">
        <v>244</v>
      </c>
      <c r="B98" s="76"/>
    </row>
    <row r="99" spans="1:2" ht="20.100000000000001" customHeight="1">
      <c r="A99" s="71" t="s">
        <v>228</v>
      </c>
      <c r="B99" s="76"/>
    </row>
    <row r="100" spans="1:2" ht="20.100000000000001" customHeight="1">
      <c r="A100" s="71" t="s">
        <v>245</v>
      </c>
      <c r="B100" s="76"/>
    </row>
    <row r="101" spans="1:2" ht="20.100000000000001" customHeight="1">
      <c r="A101" s="71" t="s">
        <v>246</v>
      </c>
      <c r="B101" s="76"/>
    </row>
    <row r="102" spans="1:2" ht="20.100000000000001" customHeight="1">
      <c r="A102" s="71" t="s">
        <v>247</v>
      </c>
      <c r="B102" s="76"/>
    </row>
    <row r="103" spans="1:2" ht="20.100000000000001" customHeight="1">
      <c r="A103" s="71" t="s">
        <v>248</v>
      </c>
      <c r="B103" s="76"/>
    </row>
    <row r="104" spans="1:2" ht="20.100000000000001" customHeight="1">
      <c r="A104" s="74" t="s">
        <v>195</v>
      </c>
      <c r="B104" s="76"/>
    </row>
    <row r="105" spans="1:2" ht="20.100000000000001" customHeight="1">
      <c r="A105" s="74" t="s">
        <v>249</v>
      </c>
      <c r="B105" s="76"/>
    </row>
    <row r="106" spans="1:2" ht="20.100000000000001" customHeight="1">
      <c r="A106" s="74" t="s">
        <v>250</v>
      </c>
      <c r="B106" s="72">
        <f>SUM(B107:B115)</f>
        <v>20</v>
      </c>
    </row>
    <row r="107" spans="1:2" ht="20.100000000000001" customHeight="1">
      <c r="A107" s="74" t="s">
        <v>186</v>
      </c>
      <c r="B107" s="73"/>
    </row>
    <row r="108" spans="1:2" ht="20.100000000000001" customHeight="1">
      <c r="A108" s="71" t="s">
        <v>187</v>
      </c>
      <c r="B108" s="73"/>
    </row>
    <row r="109" spans="1:2" ht="20.100000000000001" customHeight="1">
      <c r="A109" s="71" t="s">
        <v>188</v>
      </c>
      <c r="B109" s="73"/>
    </row>
    <row r="110" spans="1:2" ht="20.100000000000001" customHeight="1">
      <c r="A110" s="71" t="s">
        <v>251</v>
      </c>
      <c r="B110" s="73"/>
    </row>
    <row r="111" spans="1:2" ht="20.100000000000001" customHeight="1">
      <c r="A111" s="74" t="s">
        <v>252</v>
      </c>
      <c r="B111" s="73"/>
    </row>
    <row r="112" spans="1:2" ht="20.100000000000001" customHeight="1">
      <c r="A112" s="74" t="s">
        <v>253</v>
      </c>
      <c r="B112" s="73"/>
    </row>
    <row r="113" spans="1:2" ht="20.100000000000001" customHeight="1">
      <c r="A113" s="71" t="s">
        <v>254</v>
      </c>
      <c r="B113" s="73"/>
    </row>
    <row r="114" spans="1:2" ht="20.100000000000001" customHeight="1">
      <c r="A114" s="77" t="s">
        <v>195</v>
      </c>
      <c r="B114" s="73"/>
    </row>
    <row r="115" spans="1:2" ht="20.100000000000001" customHeight="1">
      <c r="A115" s="74" t="s">
        <v>255</v>
      </c>
      <c r="B115" s="73">
        <v>20</v>
      </c>
    </row>
    <row r="116" spans="1:2" ht="20.100000000000001" customHeight="1">
      <c r="A116" s="78" t="s">
        <v>256</v>
      </c>
      <c r="B116" s="72">
        <f>SUM(B117:B124)</f>
        <v>990</v>
      </c>
    </row>
    <row r="117" spans="1:2" ht="20.100000000000001" customHeight="1">
      <c r="A117" s="71" t="s">
        <v>186</v>
      </c>
      <c r="B117" s="73">
        <v>950</v>
      </c>
    </row>
    <row r="118" spans="1:2" ht="20.100000000000001" customHeight="1">
      <c r="A118" s="71" t="s">
        <v>187</v>
      </c>
      <c r="B118" s="73"/>
    </row>
    <row r="119" spans="1:2" ht="20.100000000000001" customHeight="1">
      <c r="A119" s="71" t="s">
        <v>188</v>
      </c>
      <c r="B119" s="73"/>
    </row>
    <row r="120" spans="1:2" ht="20.100000000000001" customHeight="1">
      <c r="A120" s="74" t="s">
        <v>257</v>
      </c>
      <c r="B120" s="73"/>
    </row>
    <row r="121" spans="1:2" ht="20.100000000000001" customHeight="1">
      <c r="A121" s="74" t="s">
        <v>258</v>
      </c>
      <c r="B121" s="73"/>
    </row>
    <row r="122" spans="1:2" ht="20.100000000000001" customHeight="1">
      <c r="A122" s="74" t="s">
        <v>259</v>
      </c>
      <c r="B122" s="73"/>
    </row>
    <row r="123" spans="1:2" ht="20.100000000000001" customHeight="1">
      <c r="A123" s="71" t="s">
        <v>195</v>
      </c>
      <c r="B123" s="73"/>
    </row>
    <row r="124" spans="1:2" ht="20.100000000000001" customHeight="1">
      <c r="A124" s="71" t="s">
        <v>260</v>
      </c>
      <c r="B124" s="73">
        <v>40</v>
      </c>
    </row>
    <row r="125" spans="1:2" ht="20.100000000000001" customHeight="1">
      <c r="A125" s="67" t="s">
        <v>261</v>
      </c>
      <c r="B125" s="72">
        <f>SUM(B126:B135)</f>
        <v>690</v>
      </c>
    </row>
    <row r="126" spans="1:2" ht="20.100000000000001" customHeight="1">
      <c r="A126" s="71" t="s">
        <v>186</v>
      </c>
      <c r="B126" s="73">
        <v>270</v>
      </c>
    </row>
    <row r="127" spans="1:2" ht="20.100000000000001" customHeight="1">
      <c r="A127" s="71" t="s">
        <v>187</v>
      </c>
      <c r="B127" s="73"/>
    </row>
    <row r="128" spans="1:2" ht="20.100000000000001" customHeight="1">
      <c r="A128" s="71" t="s">
        <v>188</v>
      </c>
      <c r="B128" s="73"/>
    </row>
    <row r="129" spans="1:2" ht="20.100000000000001" customHeight="1">
      <c r="A129" s="74" t="s">
        <v>262</v>
      </c>
      <c r="B129" s="73"/>
    </row>
    <row r="130" spans="1:2" ht="20.100000000000001" customHeight="1">
      <c r="A130" s="74" t="s">
        <v>263</v>
      </c>
      <c r="B130" s="73"/>
    </row>
    <row r="131" spans="1:2" ht="20.100000000000001" customHeight="1">
      <c r="A131" s="74" t="s">
        <v>264</v>
      </c>
      <c r="B131" s="73"/>
    </row>
    <row r="132" spans="1:2" ht="20.100000000000001" customHeight="1">
      <c r="A132" s="71" t="s">
        <v>265</v>
      </c>
      <c r="B132" s="73"/>
    </row>
    <row r="133" spans="1:2" ht="20.100000000000001" customHeight="1">
      <c r="A133" s="71" t="s">
        <v>266</v>
      </c>
      <c r="B133" s="73">
        <v>150</v>
      </c>
    </row>
    <row r="134" spans="1:2" ht="20.100000000000001" customHeight="1">
      <c r="A134" s="71" t="s">
        <v>195</v>
      </c>
      <c r="B134" s="73"/>
    </row>
    <row r="135" spans="1:2" ht="20.100000000000001" customHeight="1">
      <c r="A135" s="74" t="s">
        <v>267</v>
      </c>
      <c r="B135" s="73">
        <v>270</v>
      </c>
    </row>
    <row r="136" spans="1:2" ht="20.100000000000001" customHeight="1">
      <c r="A136" s="74" t="s">
        <v>268</v>
      </c>
      <c r="B136" s="72">
        <f>SUM(B137:B149)</f>
        <v>0</v>
      </c>
    </row>
    <row r="137" spans="1:2" ht="20.100000000000001" customHeight="1">
      <c r="A137" s="74" t="s">
        <v>186</v>
      </c>
      <c r="B137" s="76"/>
    </row>
    <row r="138" spans="1:2" ht="20.100000000000001" customHeight="1">
      <c r="A138" s="67" t="s">
        <v>187</v>
      </c>
      <c r="B138" s="76"/>
    </row>
    <row r="139" spans="1:2" ht="20.100000000000001" customHeight="1">
      <c r="A139" s="71" t="s">
        <v>188</v>
      </c>
      <c r="B139" s="76"/>
    </row>
    <row r="140" spans="1:2" ht="20.100000000000001" customHeight="1">
      <c r="A140" s="71" t="s">
        <v>269</v>
      </c>
      <c r="B140" s="76"/>
    </row>
    <row r="141" spans="1:2" ht="20.100000000000001" customHeight="1">
      <c r="A141" s="71" t="s">
        <v>270</v>
      </c>
      <c r="B141" s="73"/>
    </row>
    <row r="142" spans="1:2" ht="20.100000000000001" customHeight="1">
      <c r="A142" s="77" t="s">
        <v>271</v>
      </c>
      <c r="B142" s="76"/>
    </row>
    <row r="143" spans="1:2" ht="20.100000000000001" customHeight="1">
      <c r="A143" s="74" t="s">
        <v>272</v>
      </c>
      <c r="B143" s="76"/>
    </row>
    <row r="144" spans="1:2" ht="20.100000000000001" customHeight="1">
      <c r="A144" s="74" t="s">
        <v>273</v>
      </c>
      <c r="B144" s="76"/>
    </row>
    <row r="145" spans="1:2" ht="20.100000000000001" customHeight="1">
      <c r="A145" s="71" t="s">
        <v>274</v>
      </c>
      <c r="B145" s="76"/>
    </row>
    <row r="146" spans="1:2" ht="20.100000000000001" customHeight="1">
      <c r="A146" s="71" t="s">
        <v>275</v>
      </c>
      <c r="B146" s="76"/>
    </row>
    <row r="147" spans="1:2" ht="20.100000000000001" customHeight="1">
      <c r="A147" s="71" t="s">
        <v>276</v>
      </c>
      <c r="B147" s="76"/>
    </row>
    <row r="148" spans="1:2" ht="20.100000000000001" customHeight="1">
      <c r="A148" s="71" t="s">
        <v>195</v>
      </c>
      <c r="B148" s="76"/>
    </row>
    <row r="149" spans="1:2" ht="20.100000000000001" customHeight="1">
      <c r="A149" s="71" t="s">
        <v>277</v>
      </c>
      <c r="B149" s="76"/>
    </row>
    <row r="150" spans="1:2" ht="20.100000000000001" customHeight="1">
      <c r="A150" s="71" t="s">
        <v>278</v>
      </c>
      <c r="B150" s="72">
        <f>SUM(B151:B156)</f>
        <v>0</v>
      </c>
    </row>
    <row r="151" spans="1:2" ht="20.100000000000001" customHeight="1">
      <c r="A151" s="71" t="s">
        <v>186</v>
      </c>
      <c r="B151" s="76"/>
    </row>
    <row r="152" spans="1:2" ht="20.100000000000001" customHeight="1">
      <c r="A152" s="71" t="s">
        <v>187</v>
      </c>
      <c r="B152" s="76"/>
    </row>
    <row r="153" spans="1:2" ht="20.100000000000001" customHeight="1">
      <c r="A153" s="74" t="s">
        <v>188</v>
      </c>
      <c r="B153" s="76"/>
    </row>
    <row r="154" spans="1:2" ht="20.100000000000001" customHeight="1">
      <c r="A154" s="74" t="s">
        <v>279</v>
      </c>
      <c r="B154" s="76"/>
    </row>
    <row r="155" spans="1:2" ht="20.100000000000001" customHeight="1">
      <c r="A155" s="74" t="s">
        <v>195</v>
      </c>
      <c r="B155" s="76"/>
    </row>
    <row r="156" spans="1:2" ht="20.100000000000001" customHeight="1">
      <c r="A156" s="67" t="s">
        <v>280</v>
      </c>
      <c r="B156" s="76"/>
    </row>
    <row r="157" spans="1:2" ht="20.100000000000001" customHeight="1">
      <c r="A157" s="71" t="s">
        <v>281</v>
      </c>
      <c r="B157" s="72">
        <f>SUM(B158:B164)</f>
        <v>0</v>
      </c>
    </row>
    <row r="158" spans="1:2" ht="20.100000000000001" customHeight="1">
      <c r="A158" s="71" t="s">
        <v>186</v>
      </c>
      <c r="B158" s="76"/>
    </row>
    <row r="159" spans="1:2" ht="20.100000000000001" customHeight="1">
      <c r="A159" s="74" t="s">
        <v>187</v>
      </c>
      <c r="B159" s="76"/>
    </row>
    <row r="160" spans="1:2" ht="20.100000000000001" customHeight="1">
      <c r="A160" s="74" t="s">
        <v>188</v>
      </c>
      <c r="B160" s="76"/>
    </row>
    <row r="161" spans="1:2" ht="20.100000000000001" customHeight="1">
      <c r="A161" s="74" t="s">
        <v>282</v>
      </c>
      <c r="B161" s="76"/>
    </row>
    <row r="162" spans="1:2" ht="20.100000000000001" customHeight="1">
      <c r="A162" s="67" t="s">
        <v>283</v>
      </c>
      <c r="B162" s="76"/>
    </row>
    <row r="163" spans="1:2" ht="20.100000000000001" customHeight="1">
      <c r="A163" s="71" t="s">
        <v>195</v>
      </c>
      <c r="B163" s="76"/>
    </row>
    <row r="164" spans="1:2" ht="20.100000000000001" customHeight="1">
      <c r="A164" s="71" t="s">
        <v>284</v>
      </c>
      <c r="B164" s="76"/>
    </row>
    <row r="165" spans="1:2" ht="20.100000000000001" customHeight="1">
      <c r="A165" s="74" t="s">
        <v>285</v>
      </c>
      <c r="B165" s="72">
        <f>SUM(B166:B170)</f>
        <v>119</v>
      </c>
    </row>
    <row r="166" spans="1:2" ht="20.100000000000001" customHeight="1">
      <c r="A166" s="74" t="s">
        <v>186</v>
      </c>
      <c r="B166" s="73">
        <v>55</v>
      </c>
    </row>
    <row r="167" spans="1:2" ht="20.100000000000001" customHeight="1">
      <c r="A167" s="74" t="s">
        <v>187</v>
      </c>
      <c r="B167" s="73">
        <v>60</v>
      </c>
    </row>
    <row r="168" spans="1:2" ht="20.100000000000001" customHeight="1">
      <c r="A168" s="71" t="s">
        <v>188</v>
      </c>
      <c r="B168" s="73"/>
    </row>
    <row r="169" spans="1:2" ht="20.100000000000001" customHeight="1">
      <c r="A169" s="75" t="s">
        <v>286</v>
      </c>
      <c r="B169" s="73"/>
    </row>
    <row r="170" spans="1:2" ht="20.100000000000001" customHeight="1">
      <c r="A170" s="71" t="s">
        <v>287</v>
      </c>
      <c r="B170" s="73">
        <v>4</v>
      </c>
    </row>
    <row r="171" spans="1:2" ht="20.100000000000001" customHeight="1">
      <c r="A171" s="74" t="s">
        <v>288</v>
      </c>
      <c r="B171" s="72">
        <f>SUM(B172:B177)</f>
        <v>53</v>
      </c>
    </row>
    <row r="172" spans="1:2" ht="20.100000000000001" customHeight="1">
      <c r="A172" s="74" t="s">
        <v>186</v>
      </c>
      <c r="B172" s="73">
        <v>10</v>
      </c>
    </row>
    <row r="173" spans="1:2" ht="20.100000000000001" customHeight="1">
      <c r="A173" s="74" t="s">
        <v>187</v>
      </c>
      <c r="B173" s="73">
        <v>15</v>
      </c>
    </row>
    <row r="174" spans="1:2" ht="20.100000000000001" customHeight="1">
      <c r="A174" s="67" t="s">
        <v>188</v>
      </c>
      <c r="B174" s="73"/>
    </row>
    <row r="175" spans="1:2" ht="20.100000000000001" customHeight="1">
      <c r="A175" s="71" t="s">
        <v>200</v>
      </c>
      <c r="B175" s="73"/>
    </row>
    <row r="176" spans="1:2" ht="20.100000000000001" customHeight="1">
      <c r="A176" s="71" t="s">
        <v>195</v>
      </c>
      <c r="B176" s="73"/>
    </row>
    <row r="177" spans="1:2" ht="20.100000000000001" customHeight="1">
      <c r="A177" s="71" t="s">
        <v>289</v>
      </c>
      <c r="B177" s="73">
        <v>28</v>
      </c>
    </row>
    <row r="178" spans="1:2" ht="20.100000000000001" customHeight="1">
      <c r="A178" s="74" t="s">
        <v>290</v>
      </c>
      <c r="B178" s="72">
        <f>SUM(B179:B184)</f>
        <v>223</v>
      </c>
    </row>
    <row r="179" spans="1:2" ht="20.100000000000001" customHeight="1">
      <c r="A179" s="74" t="s">
        <v>186</v>
      </c>
      <c r="B179" s="73">
        <v>140</v>
      </c>
    </row>
    <row r="180" spans="1:2" ht="20.100000000000001" customHeight="1">
      <c r="A180" s="74" t="s">
        <v>187</v>
      </c>
      <c r="B180" s="73">
        <v>20</v>
      </c>
    </row>
    <row r="181" spans="1:2" ht="20.100000000000001" customHeight="1">
      <c r="A181" s="71" t="s">
        <v>188</v>
      </c>
      <c r="B181" s="73"/>
    </row>
    <row r="182" spans="1:2" ht="20.100000000000001" customHeight="1">
      <c r="A182" s="71" t="s">
        <v>291</v>
      </c>
      <c r="B182" s="73">
        <v>55</v>
      </c>
    </row>
    <row r="183" spans="1:2" ht="20.100000000000001" customHeight="1">
      <c r="A183" s="74" t="s">
        <v>195</v>
      </c>
      <c r="B183" s="73"/>
    </row>
    <row r="184" spans="1:2" ht="20.100000000000001" customHeight="1">
      <c r="A184" s="74" t="s">
        <v>292</v>
      </c>
      <c r="B184" s="73">
        <v>8</v>
      </c>
    </row>
    <row r="185" spans="1:2" ht="20.100000000000001" customHeight="1">
      <c r="A185" s="74" t="s">
        <v>293</v>
      </c>
      <c r="B185" s="72">
        <f>SUM(B186:B191)</f>
        <v>745</v>
      </c>
    </row>
    <row r="186" spans="1:2" ht="20.100000000000001" customHeight="1">
      <c r="A186" s="74" t="s">
        <v>186</v>
      </c>
      <c r="B186" s="21">
        <v>650</v>
      </c>
    </row>
    <row r="187" spans="1:2" ht="20.100000000000001" customHeight="1">
      <c r="A187" s="71" t="s">
        <v>187</v>
      </c>
      <c r="B187" s="22"/>
    </row>
    <row r="188" spans="1:2" ht="20.100000000000001" customHeight="1">
      <c r="A188" s="71" t="s">
        <v>188</v>
      </c>
      <c r="B188" s="22"/>
    </row>
    <row r="189" spans="1:2" ht="20.100000000000001" customHeight="1">
      <c r="A189" s="71" t="s">
        <v>294</v>
      </c>
      <c r="B189" s="22"/>
    </row>
    <row r="190" spans="1:2" ht="20.100000000000001" customHeight="1">
      <c r="A190" s="74" t="s">
        <v>195</v>
      </c>
      <c r="B190" s="22"/>
    </row>
    <row r="191" spans="1:2" ht="20.100000000000001" customHeight="1">
      <c r="A191" s="74" t="s">
        <v>295</v>
      </c>
      <c r="B191" s="22">
        <v>95</v>
      </c>
    </row>
    <row r="192" spans="1:2" ht="20.100000000000001" customHeight="1">
      <c r="A192" s="74" t="s">
        <v>296</v>
      </c>
      <c r="B192" s="72">
        <f>SUM(B193:B198)</f>
        <v>356</v>
      </c>
    </row>
    <row r="193" spans="1:2" ht="20.100000000000001" customHeight="1">
      <c r="A193" s="71" t="s">
        <v>186</v>
      </c>
      <c r="B193" s="73">
        <v>250</v>
      </c>
    </row>
    <row r="194" spans="1:2" ht="20.100000000000001" customHeight="1">
      <c r="A194" s="71" t="s">
        <v>187</v>
      </c>
      <c r="B194" s="73">
        <v>16</v>
      </c>
    </row>
    <row r="195" spans="1:2" ht="20.100000000000001" customHeight="1">
      <c r="A195" s="71" t="s">
        <v>188</v>
      </c>
      <c r="B195" s="73"/>
    </row>
    <row r="196" spans="1:2" ht="20.100000000000001" customHeight="1">
      <c r="A196" s="71" t="s">
        <v>297</v>
      </c>
      <c r="B196" s="73"/>
    </row>
    <row r="197" spans="1:2" ht="20.100000000000001" customHeight="1">
      <c r="A197" s="71" t="s">
        <v>195</v>
      </c>
      <c r="B197" s="73"/>
    </row>
    <row r="198" spans="1:2" ht="20.100000000000001" customHeight="1">
      <c r="A198" s="74" t="s">
        <v>298</v>
      </c>
      <c r="B198" s="73">
        <v>90</v>
      </c>
    </row>
    <row r="199" spans="1:2" ht="20.100000000000001" customHeight="1">
      <c r="A199" s="74" t="s">
        <v>299</v>
      </c>
      <c r="B199" s="72">
        <f>SUM(B200:B204)</f>
        <v>275</v>
      </c>
    </row>
    <row r="200" spans="1:2" ht="20.100000000000001" customHeight="1">
      <c r="A200" s="67" t="s">
        <v>186</v>
      </c>
      <c r="B200" s="73">
        <v>260</v>
      </c>
    </row>
    <row r="201" spans="1:2" ht="20.100000000000001" customHeight="1">
      <c r="A201" s="71" t="s">
        <v>187</v>
      </c>
      <c r="B201" s="73">
        <v>3</v>
      </c>
    </row>
    <row r="202" spans="1:2" ht="20.100000000000001" customHeight="1">
      <c r="A202" s="71" t="s">
        <v>188</v>
      </c>
      <c r="B202" s="73"/>
    </row>
    <row r="203" spans="1:2" ht="20.100000000000001" customHeight="1">
      <c r="A203" s="71" t="s">
        <v>195</v>
      </c>
      <c r="B203" s="73"/>
    </row>
    <row r="204" spans="1:2" ht="20.100000000000001" customHeight="1">
      <c r="A204" s="74" t="s">
        <v>300</v>
      </c>
      <c r="B204" s="73">
        <v>12</v>
      </c>
    </row>
    <row r="205" spans="1:2" ht="20.100000000000001" customHeight="1">
      <c r="A205" s="74" t="s">
        <v>301</v>
      </c>
      <c r="B205" s="72">
        <f>SUM(B206:B212)</f>
        <v>180</v>
      </c>
    </row>
    <row r="206" spans="1:2" ht="20.100000000000001" customHeight="1">
      <c r="A206" s="74" t="s">
        <v>186</v>
      </c>
      <c r="B206" s="73">
        <v>125</v>
      </c>
    </row>
    <row r="207" spans="1:2" ht="20.100000000000001" customHeight="1">
      <c r="A207" s="71" t="s">
        <v>187</v>
      </c>
      <c r="B207" s="73"/>
    </row>
    <row r="208" spans="1:2" ht="20.100000000000001" customHeight="1">
      <c r="A208" s="71" t="s">
        <v>188</v>
      </c>
      <c r="B208" s="73"/>
    </row>
    <row r="209" spans="1:2" ht="20.100000000000001" customHeight="1">
      <c r="A209" s="71" t="s">
        <v>302</v>
      </c>
      <c r="B209" s="73">
        <v>18</v>
      </c>
    </row>
    <row r="210" spans="1:2" ht="20.100000000000001" customHeight="1">
      <c r="A210" s="71" t="s">
        <v>303</v>
      </c>
      <c r="B210" s="73">
        <v>17</v>
      </c>
    </row>
    <row r="211" spans="1:2" ht="20.100000000000001" customHeight="1">
      <c r="A211" s="71" t="s">
        <v>195</v>
      </c>
      <c r="B211" s="79"/>
    </row>
    <row r="212" spans="1:2" ht="20.100000000000001" customHeight="1">
      <c r="A212" s="74" t="s">
        <v>304</v>
      </c>
      <c r="B212" s="73">
        <v>20</v>
      </c>
    </row>
    <row r="213" spans="1:2" ht="20.100000000000001" customHeight="1">
      <c r="A213" s="74" t="s">
        <v>305</v>
      </c>
      <c r="B213" s="80">
        <f>SUM(B214:B218)</f>
        <v>0</v>
      </c>
    </row>
    <row r="214" spans="1:2" ht="20.100000000000001" customHeight="1">
      <c r="A214" s="74" t="s">
        <v>186</v>
      </c>
      <c r="B214" s="76"/>
    </row>
    <row r="215" spans="1:2" ht="20.100000000000001" customHeight="1">
      <c r="A215" s="67" t="s">
        <v>187</v>
      </c>
      <c r="B215" s="76"/>
    </row>
    <row r="216" spans="1:2" ht="20.100000000000001" customHeight="1">
      <c r="A216" s="71" t="s">
        <v>188</v>
      </c>
      <c r="B216" s="81"/>
    </row>
    <row r="217" spans="1:2" ht="20.100000000000001" customHeight="1">
      <c r="A217" s="71" t="s">
        <v>195</v>
      </c>
      <c r="B217" s="81"/>
    </row>
    <row r="218" spans="1:2" ht="20.100000000000001" customHeight="1">
      <c r="A218" s="71" t="s">
        <v>306</v>
      </c>
      <c r="B218" s="81"/>
    </row>
    <row r="219" spans="1:2" ht="20.100000000000001" customHeight="1">
      <c r="A219" s="74" t="s">
        <v>307</v>
      </c>
      <c r="B219" s="81">
        <f>SUM(B220:B224)</f>
        <v>650</v>
      </c>
    </row>
    <row r="220" spans="1:2" ht="20.100000000000001" customHeight="1">
      <c r="A220" s="74" t="s">
        <v>186</v>
      </c>
      <c r="B220" s="73">
        <v>480</v>
      </c>
    </row>
    <row r="221" spans="1:2" ht="20.100000000000001" customHeight="1">
      <c r="A221" s="74" t="s">
        <v>187</v>
      </c>
      <c r="B221" s="73">
        <v>15</v>
      </c>
    </row>
    <row r="222" spans="1:2" ht="20.100000000000001" customHeight="1">
      <c r="A222" s="71" t="s">
        <v>188</v>
      </c>
      <c r="B222" s="73"/>
    </row>
    <row r="223" spans="1:2" ht="20.100000000000001" customHeight="1">
      <c r="A223" s="71" t="s">
        <v>195</v>
      </c>
      <c r="B223" s="73"/>
    </row>
    <row r="224" spans="1:2" ht="20.100000000000001" customHeight="1">
      <c r="A224" s="71" t="s">
        <v>308</v>
      </c>
      <c r="B224" s="73">
        <v>155</v>
      </c>
    </row>
    <row r="225" spans="1:2" ht="20.100000000000001" customHeight="1">
      <c r="A225" s="71" t="s">
        <v>309</v>
      </c>
      <c r="B225" s="82">
        <f>SUM(B226:B230)</f>
        <v>0</v>
      </c>
    </row>
    <row r="226" spans="1:2" ht="20.100000000000001" customHeight="1">
      <c r="A226" s="71" t="s">
        <v>186</v>
      </c>
      <c r="B226" s="82"/>
    </row>
    <row r="227" spans="1:2" ht="20.100000000000001" customHeight="1">
      <c r="A227" s="71" t="s">
        <v>187</v>
      </c>
      <c r="B227" s="82"/>
    </row>
    <row r="228" spans="1:2" ht="20.100000000000001" customHeight="1">
      <c r="A228" s="71" t="s">
        <v>188</v>
      </c>
      <c r="B228" s="81"/>
    </row>
    <row r="229" spans="1:2" ht="20.100000000000001" customHeight="1">
      <c r="A229" s="71" t="s">
        <v>195</v>
      </c>
      <c r="B229" s="81"/>
    </row>
    <row r="230" spans="1:2" ht="20.100000000000001" customHeight="1">
      <c r="A230" s="71" t="s">
        <v>310</v>
      </c>
      <c r="B230" s="81"/>
    </row>
    <row r="231" spans="1:2" ht="20.100000000000001" customHeight="1">
      <c r="A231" s="71" t="s">
        <v>311</v>
      </c>
      <c r="B231" s="81">
        <f>SUM(B232:B247)</f>
        <v>1118</v>
      </c>
    </row>
    <row r="232" spans="1:2" ht="20.100000000000001" customHeight="1">
      <c r="A232" s="71" t="s">
        <v>186</v>
      </c>
      <c r="B232" s="73">
        <v>800</v>
      </c>
    </row>
    <row r="233" spans="1:2" ht="20.100000000000001" customHeight="1">
      <c r="A233" s="71" t="s">
        <v>187</v>
      </c>
      <c r="B233" s="73">
        <v>15</v>
      </c>
    </row>
    <row r="234" spans="1:2" ht="20.100000000000001" customHeight="1">
      <c r="A234" s="71" t="s">
        <v>188</v>
      </c>
      <c r="B234" s="73"/>
    </row>
    <row r="235" spans="1:2" ht="20.100000000000001" customHeight="1">
      <c r="A235" s="71" t="s">
        <v>312</v>
      </c>
      <c r="B235" s="73"/>
    </row>
    <row r="236" spans="1:2" ht="20.100000000000001" customHeight="1">
      <c r="A236" s="71" t="s">
        <v>313</v>
      </c>
      <c r="B236" s="73">
        <v>100</v>
      </c>
    </row>
    <row r="237" spans="1:2" ht="20.100000000000001" customHeight="1">
      <c r="A237" s="71" t="s">
        <v>314</v>
      </c>
      <c r="B237" s="73">
        <v>3</v>
      </c>
    </row>
    <row r="238" spans="1:2" ht="20.100000000000001" customHeight="1">
      <c r="A238" s="71" t="s">
        <v>315</v>
      </c>
      <c r="B238" s="73"/>
    </row>
    <row r="239" spans="1:2" ht="20.100000000000001" customHeight="1">
      <c r="A239" s="71" t="s">
        <v>228</v>
      </c>
      <c r="B239" s="73"/>
    </row>
    <row r="240" spans="1:2" ht="20.100000000000001" customHeight="1">
      <c r="A240" s="71" t="s">
        <v>316</v>
      </c>
      <c r="B240" s="73"/>
    </row>
    <row r="241" spans="1:2" ht="20.100000000000001" customHeight="1">
      <c r="A241" s="71" t="s">
        <v>317</v>
      </c>
      <c r="B241" s="73"/>
    </row>
    <row r="242" spans="1:2" ht="20.100000000000001" customHeight="1">
      <c r="A242" s="71" t="s">
        <v>318</v>
      </c>
      <c r="B242" s="73"/>
    </row>
    <row r="243" spans="1:2" ht="20.100000000000001" customHeight="1">
      <c r="A243" s="71" t="s">
        <v>319</v>
      </c>
      <c r="B243" s="73"/>
    </row>
    <row r="244" spans="1:2" ht="20.100000000000001" customHeight="1">
      <c r="A244" s="71" t="s">
        <v>320</v>
      </c>
      <c r="B244" s="73"/>
    </row>
    <row r="245" spans="1:2" ht="20.100000000000001" customHeight="1">
      <c r="A245" s="71" t="s">
        <v>321</v>
      </c>
      <c r="B245" s="73"/>
    </row>
    <row r="246" spans="1:2" ht="20.100000000000001" customHeight="1">
      <c r="A246" s="71" t="s">
        <v>195</v>
      </c>
      <c r="B246" s="73"/>
    </row>
    <row r="247" spans="1:2" ht="20.100000000000001" customHeight="1">
      <c r="A247" s="71" t="s">
        <v>322</v>
      </c>
      <c r="B247" s="73">
        <v>200</v>
      </c>
    </row>
    <row r="248" spans="1:2" ht="20.100000000000001" customHeight="1">
      <c r="A248" s="74" t="s">
        <v>323</v>
      </c>
      <c r="B248" s="72">
        <f>SUM(B249:B250)</f>
        <v>20170</v>
      </c>
    </row>
    <row r="249" spans="1:2" ht="20.100000000000001" customHeight="1">
      <c r="A249" s="74" t="s">
        <v>324</v>
      </c>
      <c r="B249" s="73"/>
    </row>
    <row r="250" spans="1:2" ht="20.100000000000001" customHeight="1">
      <c r="A250" s="74" t="s">
        <v>325</v>
      </c>
      <c r="B250" s="73">
        <v>20170</v>
      </c>
    </row>
    <row r="251" spans="1:2" ht="20.100000000000001" customHeight="1">
      <c r="A251" s="67" t="s">
        <v>32</v>
      </c>
      <c r="B251" s="72">
        <f>B252+B253</f>
        <v>0</v>
      </c>
    </row>
    <row r="252" spans="1:2" ht="20.100000000000001" customHeight="1">
      <c r="A252" s="71" t="s">
        <v>326</v>
      </c>
      <c r="B252" s="76"/>
    </row>
    <row r="253" spans="1:2" ht="20.100000000000001" customHeight="1">
      <c r="A253" s="71" t="s">
        <v>327</v>
      </c>
      <c r="B253" s="76"/>
    </row>
    <row r="254" spans="1:2" ht="20.100000000000001" customHeight="1">
      <c r="A254" s="67" t="s">
        <v>33</v>
      </c>
      <c r="B254" s="72">
        <f>B255+B265</f>
        <v>175</v>
      </c>
    </row>
    <row r="255" spans="1:2" ht="20.100000000000001" customHeight="1">
      <c r="A255" s="74" t="s">
        <v>328</v>
      </c>
      <c r="B255" s="72">
        <f>SUM(B256:B264)</f>
        <v>45</v>
      </c>
    </row>
    <row r="256" spans="1:2" ht="20.100000000000001" customHeight="1">
      <c r="A256" s="74" t="s">
        <v>329</v>
      </c>
      <c r="B256" s="73"/>
    </row>
    <row r="257" spans="1:2" ht="20.100000000000001" customHeight="1">
      <c r="A257" s="71" t="s">
        <v>330</v>
      </c>
      <c r="B257" s="73"/>
    </row>
    <row r="258" spans="1:2" ht="20.100000000000001" customHeight="1">
      <c r="A258" s="71" t="s">
        <v>331</v>
      </c>
      <c r="B258" s="73">
        <v>22</v>
      </c>
    </row>
    <row r="259" spans="1:2" ht="20.100000000000001" customHeight="1">
      <c r="A259" s="71" t="s">
        <v>332</v>
      </c>
      <c r="B259" s="73"/>
    </row>
    <row r="260" spans="1:2" ht="20.100000000000001" customHeight="1">
      <c r="A260" s="74" t="s">
        <v>333</v>
      </c>
      <c r="B260" s="73"/>
    </row>
    <row r="261" spans="1:2" ht="20.100000000000001" customHeight="1">
      <c r="A261" s="74" t="s">
        <v>334</v>
      </c>
      <c r="B261" s="73">
        <v>23</v>
      </c>
    </row>
    <row r="262" spans="1:2" ht="20.100000000000001" customHeight="1">
      <c r="A262" s="74" t="s">
        <v>335</v>
      </c>
      <c r="B262" s="73"/>
    </row>
    <row r="263" spans="1:2" ht="20.100000000000001" customHeight="1">
      <c r="A263" s="74" t="s">
        <v>336</v>
      </c>
      <c r="B263" s="73"/>
    </row>
    <row r="264" spans="1:2" ht="20.100000000000001" customHeight="1">
      <c r="A264" s="74" t="s">
        <v>337</v>
      </c>
      <c r="B264" s="73"/>
    </row>
    <row r="265" spans="1:2" ht="20.100000000000001" customHeight="1">
      <c r="A265" s="74" t="s">
        <v>338</v>
      </c>
      <c r="B265" s="73">
        <v>130</v>
      </c>
    </row>
    <row r="266" spans="1:2" ht="20.100000000000001" customHeight="1">
      <c r="A266" s="67" t="s">
        <v>34</v>
      </c>
      <c r="B266" s="72">
        <f>B267+B270+B279+B286+B294+B303+B319+B329+B339+B347+B353</f>
        <v>2834</v>
      </c>
    </row>
    <row r="267" spans="1:2" ht="20.100000000000001" customHeight="1">
      <c r="A267" s="71" t="s">
        <v>339</v>
      </c>
      <c r="B267" s="72">
        <f>SUM(B268:B269)</f>
        <v>230</v>
      </c>
    </row>
    <row r="268" spans="1:2" ht="20.100000000000001" customHeight="1">
      <c r="A268" s="71" t="s">
        <v>340</v>
      </c>
      <c r="B268" s="76"/>
    </row>
    <row r="269" spans="1:2" ht="20.100000000000001" customHeight="1">
      <c r="A269" s="74" t="s">
        <v>341</v>
      </c>
      <c r="B269" s="76">
        <v>230</v>
      </c>
    </row>
    <row r="270" spans="1:2" ht="20.100000000000001" customHeight="1">
      <c r="A270" s="74" t="s">
        <v>342</v>
      </c>
      <c r="B270" s="72">
        <f>SUM(B271:B278)</f>
        <v>1795</v>
      </c>
    </row>
    <row r="271" spans="1:2" ht="20.100000000000001" customHeight="1">
      <c r="A271" s="74" t="s">
        <v>186</v>
      </c>
      <c r="B271" s="73"/>
    </row>
    <row r="272" spans="1:2" ht="20.100000000000001" customHeight="1">
      <c r="A272" s="74" t="s">
        <v>187</v>
      </c>
      <c r="B272" s="73">
        <v>400</v>
      </c>
    </row>
    <row r="273" spans="1:2" ht="20.100000000000001" customHeight="1">
      <c r="A273" s="74" t="s">
        <v>188</v>
      </c>
      <c r="B273" s="73"/>
    </row>
    <row r="274" spans="1:2" ht="20.100000000000001" customHeight="1">
      <c r="A274" s="74" t="s">
        <v>228</v>
      </c>
      <c r="B274" s="73">
        <v>1000</v>
      </c>
    </row>
    <row r="275" spans="1:2" ht="20.100000000000001" customHeight="1">
      <c r="A275" s="74" t="s">
        <v>343</v>
      </c>
      <c r="B275" s="73">
        <v>250</v>
      </c>
    </row>
    <row r="276" spans="1:2" ht="20.100000000000001" customHeight="1">
      <c r="A276" s="74" t="s">
        <v>344</v>
      </c>
      <c r="B276" s="73"/>
    </row>
    <row r="277" spans="1:2" ht="20.100000000000001" customHeight="1">
      <c r="A277" s="74" t="s">
        <v>195</v>
      </c>
      <c r="B277" s="73"/>
    </row>
    <row r="278" spans="1:2" ht="20.100000000000001" customHeight="1">
      <c r="A278" s="74" t="s">
        <v>345</v>
      </c>
      <c r="B278" s="73">
        <v>145</v>
      </c>
    </row>
    <row r="279" spans="1:2" ht="20.100000000000001" customHeight="1">
      <c r="A279" s="71" t="s">
        <v>346</v>
      </c>
      <c r="B279" s="72">
        <f>SUM(B280:B285)</f>
        <v>0</v>
      </c>
    </row>
    <row r="280" spans="1:2" ht="20.100000000000001" customHeight="1">
      <c r="A280" s="71" t="s">
        <v>186</v>
      </c>
      <c r="B280" s="76"/>
    </row>
    <row r="281" spans="1:2" ht="20.100000000000001" customHeight="1">
      <c r="A281" s="71" t="s">
        <v>187</v>
      </c>
      <c r="B281" s="76"/>
    </row>
    <row r="282" spans="1:2" ht="20.100000000000001" customHeight="1">
      <c r="A282" s="74" t="s">
        <v>188</v>
      </c>
      <c r="B282" s="76"/>
    </row>
    <row r="283" spans="1:2" ht="20.100000000000001" customHeight="1">
      <c r="A283" s="74" t="s">
        <v>347</v>
      </c>
      <c r="B283" s="76"/>
    </row>
    <row r="284" spans="1:2" ht="20.100000000000001" customHeight="1">
      <c r="A284" s="74" t="s">
        <v>195</v>
      </c>
      <c r="B284" s="76"/>
    </row>
    <row r="285" spans="1:2" ht="20.100000000000001" customHeight="1">
      <c r="A285" s="67" t="s">
        <v>348</v>
      </c>
      <c r="B285" s="76"/>
    </row>
    <row r="286" spans="1:2" ht="20.100000000000001" customHeight="1">
      <c r="A286" s="75" t="s">
        <v>349</v>
      </c>
      <c r="B286" s="72">
        <f>SUM(B287:B293)</f>
        <v>35</v>
      </c>
    </row>
    <row r="287" spans="1:2" ht="20.100000000000001" customHeight="1">
      <c r="A287" s="71" t="s">
        <v>186</v>
      </c>
      <c r="B287" s="76">
        <v>35</v>
      </c>
    </row>
    <row r="288" spans="1:2" ht="20.100000000000001" customHeight="1">
      <c r="A288" s="71" t="s">
        <v>187</v>
      </c>
      <c r="B288" s="76"/>
    </row>
    <row r="289" spans="1:2" ht="20.100000000000001" customHeight="1">
      <c r="A289" s="74" t="s">
        <v>188</v>
      </c>
      <c r="B289" s="76"/>
    </row>
    <row r="290" spans="1:2" ht="20.100000000000001" customHeight="1">
      <c r="A290" s="74" t="s">
        <v>350</v>
      </c>
      <c r="B290" s="76"/>
    </row>
    <row r="291" spans="1:2" ht="20.100000000000001" customHeight="1">
      <c r="A291" s="74" t="s">
        <v>351</v>
      </c>
      <c r="B291" s="76"/>
    </row>
    <row r="292" spans="1:2" ht="20.100000000000001" customHeight="1">
      <c r="A292" s="74" t="s">
        <v>195</v>
      </c>
      <c r="B292" s="76"/>
    </row>
    <row r="293" spans="1:2" ht="20.100000000000001" customHeight="1">
      <c r="A293" s="74" t="s">
        <v>352</v>
      </c>
      <c r="B293" s="76"/>
    </row>
    <row r="294" spans="1:2" ht="20.100000000000001" customHeight="1">
      <c r="A294" s="67" t="s">
        <v>353</v>
      </c>
      <c r="B294" s="72">
        <f>SUM(B295:B302)</f>
        <v>50</v>
      </c>
    </row>
    <row r="295" spans="1:2" ht="20.100000000000001" customHeight="1">
      <c r="A295" s="71" t="s">
        <v>186</v>
      </c>
      <c r="B295" s="76">
        <v>50</v>
      </c>
    </row>
    <row r="296" spans="1:2" ht="20.100000000000001" customHeight="1">
      <c r="A296" s="71" t="s">
        <v>187</v>
      </c>
      <c r="B296" s="76"/>
    </row>
    <row r="297" spans="1:2" ht="20.100000000000001" customHeight="1">
      <c r="A297" s="71" t="s">
        <v>188</v>
      </c>
      <c r="B297" s="76"/>
    </row>
    <row r="298" spans="1:2" ht="20.100000000000001" customHeight="1">
      <c r="A298" s="74" t="s">
        <v>354</v>
      </c>
      <c r="B298" s="76"/>
    </row>
    <row r="299" spans="1:2" ht="20.100000000000001" customHeight="1">
      <c r="A299" s="74" t="s">
        <v>355</v>
      </c>
      <c r="B299" s="76"/>
    </row>
    <row r="300" spans="1:2" ht="20.100000000000001" customHeight="1">
      <c r="A300" s="74" t="s">
        <v>356</v>
      </c>
      <c r="B300" s="76"/>
    </row>
    <row r="301" spans="1:2" ht="20.100000000000001" customHeight="1">
      <c r="A301" s="71" t="s">
        <v>195</v>
      </c>
      <c r="B301" s="76"/>
    </row>
    <row r="302" spans="1:2" ht="20.100000000000001" customHeight="1">
      <c r="A302" s="71" t="s">
        <v>357</v>
      </c>
      <c r="B302" s="76"/>
    </row>
    <row r="303" spans="1:2" ht="20.100000000000001" customHeight="1">
      <c r="A303" s="71" t="s">
        <v>358</v>
      </c>
      <c r="B303" s="72">
        <f>SUM(B304:B318)</f>
        <v>374</v>
      </c>
    </row>
    <row r="304" spans="1:2" ht="20.100000000000001" customHeight="1">
      <c r="A304" s="74" t="s">
        <v>186</v>
      </c>
      <c r="B304" s="73">
        <v>300</v>
      </c>
    </row>
    <row r="305" spans="1:2" ht="20.100000000000001" customHeight="1">
      <c r="A305" s="74" t="s">
        <v>187</v>
      </c>
      <c r="B305" s="73">
        <v>35</v>
      </c>
    </row>
    <row r="306" spans="1:2" ht="20.100000000000001" customHeight="1">
      <c r="A306" s="74" t="s">
        <v>188</v>
      </c>
      <c r="B306" s="73"/>
    </row>
    <row r="307" spans="1:2" ht="20.100000000000001" customHeight="1">
      <c r="A307" s="67" t="s">
        <v>359</v>
      </c>
      <c r="B307" s="73">
        <v>7</v>
      </c>
    </row>
    <row r="308" spans="1:2" ht="20.100000000000001" customHeight="1">
      <c r="A308" s="71" t="s">
        <v>360</v>
      </c>
      <c r="B308" s="73"/>
    </row>
    <row r="309" spans="1:2" ht="20.100000000000001" customHeight="1">
      <c r="A309" s="71" t="s">
        <v>361</v>
      </c>
      <c r="B309" s="73"/>
    </row>
    <row r="310" spans="1:2" ht="20.100000000000001" customHeight="1">
      <c r="A310" s="75" t="s">
        <v>362</v>
      </c>
      <c r="B310" s="73">
        <v>9</v>
      </c>
    </row>
    <row r="311" spans="1:2" ht="20.100000000000001" customHeight="1">
      <c r="A311" s="74" t="s">
        <v>363</v>
      </c>
      <c r="B311" s="73"/>
    </row>
    <row r="312" spans="1:2" ht="20.100000000000001" customHeight="1">
      <c r="A312" s="74" t="s">
        <v>364</v>
      </c>
      <c r="B312" s="73"/>
    </row>
    <row r="313" spans="1:2" ht="20.100000000000001" customHeight="1">
      <c r="A313" s="74" t="s">
        <v>365</v>
      </c>
      <c r="B313" s="73"/>
    </row>
    <row r="314" spans="1:2" ht="20.100000000000001" customHeight="1">
      <c r="A314" s="74" t="s">
        <v>366</v>
      </c>
      <c r="B314" s="73"/>
    </row>
    <row r="315" spans="1:2" ht="20.100000000000001" customHeight="1">
      <c r="A315" s="74" t="s">
        <v>367</v>
      </c>
      <c r="B315" s="73">
        <v>2</v>
      </c>
    </row>
    <row r="316" spans="1:2" ht="20.100000000000001" customHeight="1">
      <c r="A316" s="74" t="s">
        <v>228</v>
      </c>
      <c r="B316" s="73"/>
    </row>
    <row r="317" spans="1:2" ht="20.100000000000001" customHeight="1">
      <c r="A317" s="74" t="s">
        <v>195</v>
      </c>
      <c r="B317" s="73"/>
    </row>
    <row r="318" spans="1:2" ht="20.100000000000001" customHeight="1">
      <c r="A318" s="71" t="s">
        <v>368</v>
      </c>
      <c r="B318" s="73">
        <v>21</v>
      </c>
    </row>
    <row r="319" spans="1:2" ht="20.100000000000001" customHeight="1">
      <c r="A319" s="75" t="s">
        <v>369</v>
      </c>
      <c r="B319" s="72">
        <f>SUM(B320:B328)</f>
        <v>0</v>
      </c>
    </row>
    <row r="320" spans="1:2" ht="20.100000000000001" customHeight="1">
      <c r="A320" s="71" t="s">
        <v>186</v>
      </c>
      <c r="B320" s="76"/>
    </row>
    <row r="321" spans="1:2" ht="20.100000000000001" customHeight="1">
      <c r="A321" s="74" t="s">
        <v>187</v>
      </c>
      <c r="B321" s="76"/>
    </row>
    <row r="322" spans="1:2" ht="20.100000000000001" customHeight="1">
      <c r="A322" s="74" t="s">
        <v>188</v>
      </c>
      <c r="B322" s="76"/>
    </row>
    <row r="323" spans="1:2" ht="20.100000000000001" customHeight="1">
      <c r="A323" s="74" t="s">
        <v>370</v>
      </c>
      <c r="B323" s="76"/>
    </row>
    <row r="324" spans="1:2" ht="20.100000000000001" customHeight="1">
      <c r="A324" s="67" t="s">
        <v>371</v>
      </c>
      <c r="B324" s="76"/>
    </row>
    <row r="325" spans="1:2" ht="20.100000000000001" customHeight="1">
      <c r="A325" s="71" t="s">
        <v>372</v>
      </c>
      <c r="B325" s="76"/>
    </row>
    <row r="326" spans="1:2" ht="20.100000000000001" customHeight="1">
      <c r="A326" s="71" t="s">
        <v>228</v>
      </c>
      <c r="B326" s="76"/>
    </row>
    <row r="327" spans="1:2" ht="20.100000000000001" customHeight="1">
      <c r="A327" s="71" t="s">
        <v>195</v>
      </c>
      <c r="B327" s="76"/>
    </row>
    <row r="328" spans="1:2" ht="20.100000000000001" customHeight="1">
      <c r="A328" s="71" t="s">
        <v>373</v>
      </c>
      <c r="B328" s="76"/>
    </row>
    <row r="329" spans="1:2" ht="20.100000000000001" customHeight="1">
      <c r="A329" s="74" t="s">
        <v>374</v>
      </c>
      <c r="B329" s="72">
        <f>SUM(B330:B338)</f>
        <v>0</v>
      </c>
    </row>
    <row r="330" spans="1:2" ht="20.100000000000001" customHeight="1">
      <c r="A330" s="74" t="s">
        <v>186</v>
      </c>
      <c r="B330" s="76"/>
    </row>
    <row r="331" spans="1:2" ht="20.100000000000001" customHeight="1">
      <c r="A331" s="74" t="s">
        <v>187</v>
      </c>
      <c r="B331" s="76"/>
    </row>
    <row r="332" spans="1:2" ht="20.100000000000001" customHeight="1">
      <c r="A332" s="71" t="s">
        <v>188</v>
      </c>
      <c r="B332" s="76"/>
    </row>
    <row r="333" spans="1:2" ht="20.100000000000001" customHeight="1">
      <c r="A333" s="71" t="s">
        <v>375</v>
      </c>
      <c r="B333" s="76"/>
    </row>
    <row r="334" spans="1:2" ht="20.100000000000001" customHeight="1">
      <c r="A334" s="71" t="s">
        <v>376</v>
      </c>
      <c r="B334" s="76"/>
    </row>
    <row r="335" spans="1:2" ht="20.100000000000001" customHeight="1">
      <c r="A335" s="74" t="s">
        <v>377</v>
      </c>
      <c r="B335" s="76"/>
    </row>
    <row r="336" spans="1:2" ht="20.100000000000001" customHeight="1">
      <c r="A336" s="74" t="s">
        <v>228</v>
      </c>
      <c r="B336" s="76"/>
    </row>
    <row r="337" spans="1:2" ht="20.100000000000001" customHeight="1">
      <c r="A337" s="74" t="s">
        <v>195</v>
      </c>
      <c r="B337" s="76"/>
    </row>
    <row r="338" spans="1:2" ht="20.100000000000001" customHeight="1">
      <c r="A338" s="74" t="s">
        <v>378</v>
      </c>
      <c r="B338" s="76"/>
    </row>
    <row r="339" spans="1:2" ht="20.100000000000001" customHeight="1">
      <c r="A339" s="67" t="s">
        <v>379</v>
      </c>
      <c r="B339" s="72">
        <f>SUM(B340:B346)</f>
        <v>0</v>
      </c>
    </row>
    <row r="340" spans="1:2" ht="20.100000000000001" customHeight="1">
      <c r="A340" s="71" t="s">
        <v>186</v>
      </c>
      <c r="B340" s="76"/>
    </row>
    <row r="341" spans="1:2" ht="20.100000000000001" customHeight="1">
      <c r="A341" s="71" t="s">
        <v>187</v>
      </c>
      <c r="B341" s="76"/>
    </row>
    <row r="342" spans="1:2" ht="20.100000000000001" customHeight="1">
      <c r="A342" s="75" t="s">
        <v>188</v>
      </c>
      <c r="B342" s="76"/>
    </row>
    <row r="343" spans="1:2" ht="20.100000000000001" customHeight="1">
      <c r="A343" s="77" t="s">
        <v>380</v>
      </c>
      <c r="B343" s="76"/>
    </row>
    <row r="344" spans="1:2" ht="20.100000000000001" customHeight="1">
      <c r="A344" s="74" t="s">
        <v>381</v>
      </c>
      <c r="B344" s="76"/>
    </row>
    <row r="345" spans="1:2" ht="20.100000000000001" customHeight="1">
      <c r="A345" s="74" t="s">
        <v>195</v>
      </c>
      <c r="B345" s="76"/>
    </row>
    <row r="346" spans="1:2" ht="20.100000000000001" customHeight="1">
      <c r="A346" s="71" t="s">
        <v>382</v>
      </c>
      <c r="B346" s="76"/>
    </row>
    <row r="347" spans="1:2" ht="20.100000000000001" customHeight="1">
      <c r="A347" s="71" t="s">
        <v>383</v>
      </c>
      <c r="B347" s="72">
        <f>SUM(B348:B352)</f>
        <v>0</v>
      </c>
    </row>
    <row r="348" spans="1:2" ht="20.100000000000001" customHeight="1">
      <c r="A348" s="71" t="s">
        <v>186</v>
      </c>
      <c r="B348" s="76"/>
    </row>
    <row r="349" spans="1:2" ht="20.100000000000001" customHeight="1">
      <c r="A349" s="74" t="s">
        <v>187</v>
      </c>
      <c r="B349" s="76"/>
    </row>
    <row r="350" spans="1:2" ht="20.100000000000001" customHeight="1">
      <c r="A350" s="71" t="s">
        <v>228</v>
      </c>
      <c r="B350" s="76"/>
    </row>
    <row r="351" spans="1:2" ht="20.100000000000001" customHeight="1">
      <c r="A351" s="74" t="s">
        <v>384</v>
      </c>
      <c r="B351" s="76"/>
    </row>
    <row r="352" spans="1:2" ht="20.100000000000001" customHeight="1">
      <c r="A352" s="71" t="s">
        <v>385</v>
      </c>
      <c r="B352" s="76"/>
    </row>
    <row r="353" spans="1:2" ht="20.100000000000001" customHeight="1">
      <c r="A353" s="71" t="s">
        <v>386</v>
      </c>
      <c r="B353" s="72">
        <f>B354</f>
        <v>350</v>
      </c>
    </row>
    <row r="354" spans="1:2" ht="20.100000000000001" customHeight="1">
      <c r="A354" s="71" t="s">
        <v>387</v>
      </c>
      <c r="B354" s="73">
        <v>350</v>
      </c>
    </row>
    <row r="355" spans="1:2" ht="20.100000000000001" customHeight="1">
      <c r="A355" s="67" t="s">
        <v>35</v>
      </c>
      <c r="B355" s="72">
        <f>B356+B361+B370+B377+B383+B387+B391+B395+B401+B408</f>
        <v>25840</v>
      </c>
    </row>
    <row r="356" spans="1:2" ht="20.100000000000001" customHeight="1">
      <c r="A356" s="74" t="s">
        <v>388</v>
      </c>
      <c r="B356" s="72">
        <f>SUM(B357:B360)</f>
        <v>430</v>
      </c>
    </row>
    <row r="357" spans="1:2" ht="20.100000000000001" customHeight="1">
      <c r="A357" s="71" t="s">
        <v>186</v>
      </c>
      <c r="B357" s="73">
        <v>400</v>
      </c>
    </row>
    <row r="358" spans="1:2" ht="20.100000000000001" customHeight="1">
      <c r="A358" s="71" t="s">
        <v>187</v>
      </c>
      <c r="B358" s="73"/>
    </row>
    <row r="359" spans="1:2" ht="20.100000000000001" customHeight="1">
      <c r="A359" s="71" t="s">
        <v>188</v>
      </c>
      <c r="B359" s="73"/>
    </row>
    <row r="360" spans="1:2" ht="20.100000000000001" customHeight="1">
      <c r="A360" s="77" t="s">
        <v>389</v>
      </c>
      <c r="B360" s="73">
        <v>30</v>
      </c>
    </row>
    <row r="361" spans="1:2" ht="20.100000000000001" customHeight="1">
      <c r="A361" s="71" t="s">
        <v>390</v>
      </c>
      <c r="B361" s="72">
        <f>SUM(B362:B369)</f>
        <v>22920</v>
      </c>
    </row>
    <row r="362" spans="1:2" ht="20.100000000000001" customHeight="1">
      <c r="A362" s="71" t="s">
        <v>391</v>
      </c>
      <c r="B362" s="73">
        <v>400</v>
      </c>
    </row>
    <row r="363" spans="1:2" ht="20.100000000000001" customHeight="1">
      <c r="A363" s="71" t="s">
        <v>392</v>
      </c>
      <c r="B363" s="73">
        <v>5500</v>
      </c>
    </row>
    <row r="364" spans="1:2" ht="20.100000000000001" customHeight="1">
      <c r="A364" s="74" t="s">
        <v>393</v>
      </c>
      <c r="B364" s="73">
        <v>3000</v>
      </c>
    </row>
    <row r="365" spans="1:2" ht="20.100000000000001" customHeight="1">
      <c r="A365" s="74" t="s">
        <v>394</v>
      </c>
      <c r="B365" s="73">
        <v>2700</v>
      </c>
    </row>
    <row r="366" spans="1:2" ht="20.100000000000001" customHeight="1">
      <c r="A366" s="74" t="s">
        <v>395</v>
      </c>
      <c r="B366" s="73">
        <v>20</v>
      </c>
    </row>
    <row r="367" spans="1:2" ht="20.100000000000001" customHeight="1">
      <c r="A367" s="71" t="s">
        <v>396</v>
      </c>
      <c r="B367" s="73"/>
    </row>
    <row r="368" spans="1:2" ht="20.100000000000001" customHeight="1">
      <c r="A368" s="71" t="s">
        <v>397</v>
      </c>
      <c r="B368" s="73"/>
    </row>
    <row r="369" spans="1:2" ht="20.100000000000001" customHeight="1">
      <c r="A369" s="71" t="s">
        <v>398</v>
      </c>
      <c r="B369" s="73">
        <v>11300</v>
      </c>
    </row>
    <row r="370" spans="1:2" ht="20.100000000000001" customHeight="1">
      <c r="A370" s="71" t="s">
        <v>399</v>
      </c>
      <c r="B370" s="72">
        <f>SUM(B371:B376)</f>
        <v>160</v>
      </c>
    </row>
    <row r="371" spans="1:2" ht="20.100000000000001" customHeight="1">
      <c r="A371" s="71" t="s">
        <v>400</v>
      </c>
      <c r="B371" s="73"/>
    </row>
    <row r="372" spans="1:2" ht="20.100000000000001" customHeight="1">
      <c r="A372" s="71" t="s">
        <v>401</v>
      </c>
      <c r="B372" s="73">
        <v>160</v>
      </c>
    </row>
    <row r="373" spans="1:2" ht="20.100000000000001" customHeight="1">
      <c r="A373" s="71" t="s">
        <v>402</v>
      </c>
      <c r="B373" s="73"/>
    </row>
    <row r="374" spans="1:2" ht="20.100000000000001" customHeight="1">
      <c r="A374" s="74" t="s">
        <v>403</v>
      </c>
      <c r="B374" s="73"/>
    </row>
    <row r="375" spans="1:2" ht="20.100000000000001" customHeight="1">
      <c r="A375" s="74" t="s">
        <v>404</v>
      </c>
      <c r="B375" s="73"/>
    </row>
    <row r="376" spans="1:2" ht="20.100000000000001" customHeight="1">
      <c r="A376" s="74" t="s">
        <v>405</v>
      </c>
      <c r="B376" s="73"/>
    </row>
    <row r="377" spans="1:2" ht="20.100000000000001" customHeight="1">
      <c r="A377" s="67" t="s">
        <v>406</v>
      </c>
      <c r="B377" s="72">
        <f>SUM(B378:B382)</f>
        <v>30</v>
      </c>
    </row>
    <row r="378" spans="1:2" ht="20.100000000000001" customHeight="1">
      <c r="A378" s="71" t="s">
        <v>407</v>
      </c>
      <c r="B378" s="76"/>
    </row>
    <row r="379" spans="1:2" ht="20.100000000000001" customHeight="1">
      <c r="A379" s="71" t="s">
        <v>408</v>
      </c>
      <c r="B379" s="76"/>
    </row>
    <row r="380" spans="1:2" ht="20.100000000000001" customHeight="1">
      <c r="A380" s="71" t="s">
        <v>409</v>
      </c>
      <c r="B380" s="76">
        <v>30</v>
      </c>
    </row>
    <row r="381" spans="1:2" ht="20.100000000000001" customHeight="1">
      <c r="A381" s="74" t="s">
        <v>410</v>
      </c>
      <c r="B381" s="76"/>
    </row>
    <row r="382" spans="1:2" ht="20.100000000000001" customHeight="1">
      <c r="A382" s="74" t="s">
        <v>411</v>
      </c>
      <c r="B382" s="76"/>
    </row>
    <row r="383" spans="1:2" ht="20.100000000000001" customHeight="1">
      <c r="A383" s="74" t="s">
        <v>412</v>
      </c>
      <c r="B383" s="72">
        <f>SUM(B384:B386)</f>
        <v>0</v>
      </c>
    </row>
    <row r="384" spans="1:2" ht="20.100000000000001" customHeight="1">
      <c r="A384" s="71" t="s">
        <v>413</v>
      </c>
      <c r="B384" s="76"/>
    </row>
    <row r="385" spans="1:2" ht="20.100000000000001" customHeight="1">
      <c r="A385" s="71" t="s">
        <v>414</v>
      </c>
      <c r="B385" s="76"/>
    </row>
    <row r="386" spans="1:2" ht="20.100000000000001" customHeight="1">
      <c r="A386" s="71" t="s">
        <v>415</v>
      </c>
      <c r="B386" s="76"/>
    </row>
    <row r="387" spans="1:2" ht="20.100000000000001" customHeight="1">
      <c r="A387" s="74" t="s">
        <v>416</v>
      </c>
      <c r="B387" s="72">
        <f>SUM(B388:B390)</f>
        <v>0</v>
      </c>
    </row>
    <row r="388" spans="1:2" ht="20.100000000000001" customHeight="1">
      <c r="A388" s="74" t="s">
        <v>417</v>
      </c>
      <c r="B388" s="76"/>
    </row>
    <row r="389" spans="1:2" ht="20.100000000000001" customHeight="1">
      <c r="A389" s="74" t="s">
        <v>418</v>
      </c>
      <c r="B389" s="76"/>
    </row>
    <row r="390" spans="1:2" ht="20.100000000000001" customHeight="1">
      <c r="A390" s="67" t="s">
        <v>419</v>
      </c>
      <c r="B390" s="76"/>
    </row>
    <row r="391" spans="1:2" ht="20.100000000000001" customHeight="1">
      <c r="A391" s="71" t="s">
        <v>420</v>
      </c>
      <c r="B391" s="72">
        <f>SUM(B392:B394)</f>
        <v>0</v>
      </c>
    </row>
    <row r="392" spans="1:2" ht="20.100000000000001" customHeight="1">
      <c r="A392" s="71" t="s">
        <v>421</v>
      </c>
      <c r="B392" s="76"/>
    </row>
    <row r="393" spans="1:2" ht="20.100000000000001" customHeight="1">
      <c r="A393" s="71" t="s">
        <v>422</v>
      </c>
      <c r="B393" s="76"/>
    </row>
    <row r="394" spans="1:2" ht="20.100000000000001" customHeight="1">
      <c r="A394" s="74" t="s">
        <v>423</v>
      </c>
      <c r="B394" s="76"/>
    </row>
    <row r="395" spans="1:2" ht="20.100000000000001" customHeight="1">
      <c r="A395" s="74" t="s">
        <v>424</v>
      </c>
      <c r="B395" s="72">
        <f>SUM(B396:B400)</f>
        <v>0</v>
      </c>
    </row>
    <row r="396" spans="1:2" ht="20.100000000000001" customHeight="1">
      <c r="A396" s="74" t="s">
        <v>425</v>
      </c>
      <c r="B396" s="76"/>
    </row>
    <row r="397" spans="1:2" ht="20.100000000000001" customHeight="1">
      <c r="A397" s="71" t="s">
        <v>426</v>
      </c>
      <c r="B397" s="76"/>
    </row>
    <row r="398" spans="1:2" ht="20.100000000000001" customHeight="1">
      <c r="A398" s="71" t="s">
        <v>427</v>
      </c>
      <c r="B398" s="76"/>
    </row>
    <row r="399" spans="1:2" ht="20.100000000000001" customHeight="1">
      <c r="A399" s="71" t="s">
        <v>428</v>
      </c>
      <c r="B399" s="76"/>
    </row>
    <row r="400" spans="1:2" ht="20.100000000000001" customHeight="1">
      <c r="A400" s="71" t="s">
        <v>429</v>
      </c>
      <c r="B400" s="76"/>
    </row>
    <row r="401" spans="1:2" ht="20.100000000000001" customHeight="1">
      <c r="A401" s="71" t="s">
        <v>430</v>
      </c>
      <c r="B401" s="72">
        <f>SUM(B402:B407)</f>
        <v>1300</v>
      </c>
    </row>
    <row r="402" spans="1:2" ht="20.100000000000001" customHeight="1">
      <c r="A402" s="74" t="s">
        <v>431</v>
      </c>
      <c r="B402" s="76"/>
    </row>
    <row r="403" spans="1:2" ht="20.100000000000001" customHeight="1">
      <c r="A403" s="74" t="s">
        <v>432</v>
      </c>
      <c r="B403" s="76"/>
    </row>
    <row r="404" spans="1:2" ht="20.100000000000001" customHeight="1">
      <c r="A404" s="74" t="s">
        <v>433</v>
      </c>
      <c r="B404" s="76"/>
    </row>
    <row r="405" spans="1:2" ht="20.100000000000001" customHeight="1">
      <c r="A405" s="67" t="s">
        <v>434</v>
      </c>
      <c r="B405" s="76"/>
    </row>
    <row r="406" spans="1:2" ht="20.100000000000001" customHeight="1">
      <c r="A406" s="71" t="s">
        <v>435</v>
      </c>
      <c r="B406" s="76"/>
    </row>
    <row r="407" spans="1:2" ht="20.100000000000001" customHeight="1">
      <c r="A407" s="71" t="s">
        <v>436</v>
      </c>
      <c r="B407" s="73">
        <v>1300</v>
      </c>
    </row>
    <row r="408" spans="1:2" ht="20.100000000000001" customHeight="1">
      <c r="A408" s="71" t="s">
        <v>437</v>
      </c>
      <c r="B408" s="73">
        <v>1000</v>
      </c>
    </row>
    <row r="409" spans="1:2" ht="20.100000000000001" customHeight="1">
      <c r="A409" s="67" t="s">
        <v>36</v>
      </c>
      <c r="B409" s="72">
        <f>B410+B415+B424+B430+B436+B441+B446+B453+B457+B460</f>
        <v>1786</v>
      </c>
    </row>
    <row r="410" spans="1:2" ht="20.100000000000001" customHeight="1">
      <c r="A410" s="74" t="s">
        <v>438</v>
      </c>
      <c r="B410" s="72">
        <f>SUM(B411:B414)</f>
        <v>165</v>
      </c>
    </row>
    <row r="411" spans="1:2" ht="20.100000000000001" customHeight="1">
      <c r="A411" s="71" t="s">
        <v>186</v>
      </c>
      <c r="B411" s="73">
        <v>105</v>
      </c>
    </row>
    <row r="412" spans="1:2" ht="20.100000000000001" customHeight="1">
      <c r="A412" s="71" t="s">
        <v>187</v>
      </c>
      <c r="B412" s="73">
        <v>30</v>
      </c>
    </row>
    <row r="413" spans="1:2" ht="20.100000000000001" customHeight="1">
      <c r="A413" s="71" t="s">
        <v>188</v>
      </c>
      <c r="B413" s="73"/>
    </row>
    <row r="414" spans="1:2" ht="20.100000000000001" customHeight="1">
      <c r="A414" s="74" t="s">
        <v>439</v>
      </c>
      <c r="B414" s="73">
        <v>30</v>
      </c>
    </row>
    <row r="415" spans="1:2" ht="20.100000000000001" customHeight="1">
      <c r="A415" s="71" t="s">
        <v>440</v>
      </c>
      <c r="B415" s="72">
        <f>SUM(B416:B423)</f>
        <v>8</v>
      </c>
    </row>
    <row r="416" spans="1:2" ht="20.100000000000001" customHeight="1">
      <c r="A416" s="71" t="s">
        <v>441</v>
      </c>
      <c r="B416" s="76"/>
    </row>
    <row r="417" spans="1:2" ht="20.100000000000001" customHeight="1">
      <c r="A417" s="71" t="s">
        <v>442</v>
      </c>
      <c r="B417" s="76"/>
    </row>
    <row r="418" spans="1:2" ht="20.100000000000001" customHeight="1">
      <c r="A418" s="67" t="s">
        <v>443</v>
      </c>
      <c r="B418" s="76">
        <v>8</v>
      </c>
    </row>
    <row r="419" spans="1:2" ht="20.100000000000001" customHeight="1">
      <c r="A419" s="71" t="s">
        <v>444</v>
      </c>
      <c r="B419" s="76"/>
    </row>
    <row r="420" spans="1:2" ht="20.100000000000001" customHeight="1">
      <c r="A420" s="71" t="s">
        <v>445</v>
      </c>
      <c r="B420" s="76"/>
    </row>
    <row r="421" spans="1:2" ht="20.100000000000001" customHeight="1">
      <c r="A421" s="71" t="s">
        <v>446</v>
      </c>
      <c r="B421" s="76"/>
    </row>
    <row r="422" spans="1:2" ht="20.100000000000001" customHeight="1">
      <c r="A422" s="74" t="s">
        <v>447</v>
      </c>
      <c r="B422" s="76"/>
    </row>
    <row r="423" spans="1:2" ht="20.100000000000001" customHeight="1">
      <c r="A423" s="74" t="s">
        <v>448</v>
      </c>
      <c r="B423" s="76"/>
    </row>
    <row r="424" spans="1:2" ht="20.100000000000001" customHeight="1">
      <c r="A424" s="74" t="s">
        <v>449</v>
      </c>
      <c r="B424" s="72">
        <f>SUM(B425:B429)</f>
        <v>0</v>
      </c>
    </row>
    <row r="425" spans="1:2" ht="20.100000000000001" customHeight="1">
      <c r="A425" s="71" t="s">
        <v>441</v>
      </c>
      <c r="B425" s="76"/>
    </row>
    <row r="426" spans="1:2" ht="20.100000000000001" customHeight="1">
      <c r="A426" s="71" t="s">
        <v>450</v>
      </c>
      <c r="B426" s="76"/>
    </row>
    <row r="427" spans="1:2" ht="20.100000000000001" customHeight="1">
      <c r="A427" s="71" t="s">
        <v>451</v>
      </c>
      <c r="B427" s="76"/>
    </row>
    <row r="428" spans="1:2" ht="20.100000000000001" customHeight="1">
      <c r="A428" s="74" t="s">
        <v>452</v>
      </c>
      <c r="B428" s="76"/>
    </row>
    <row r="429" spans="1:2" ht="20.100000000000001" customHeight="1">
      <c r="A429" s="74" t="s">
        <v>453</v>
      </c>
      <c r="B429" s="76"/>
    </row>
    <row r="430" spans="1:2" ht="20.100000000000001" customHeight="1">
      <c r="A430" s="74" t="s">
        <v>454</v>
      </c>
      <c r="B430" s="72">
        <f>SUM(B431:B435)</f>
        <v>316</v>
      </c>
    </row>
    <row r="431" spans="1:2" ht="20.100000000000001" customHeight="1">
      <c r="A431" s="67" t="s">
        <v>441</v>
      </c>
      <c r="B431" s="73"/>
    </row>
    <row r="432" spans="1:2" ht="20.100000000000001" customHeight="1">
      <c r="A432" s="71" t="s">
        <v>455</v>
      </c>
      <c r="B432" s="73">
        <v>26</v>
      </c>
    </row>
    <row r="433" spans="1:2" ht="20.100000000000001" customHeight="1">
      <c r="A433" s="71" t="s">
        <v>456</v>
      </c>
      <c r="B433" s="73">
        <v>270</v>
      </c>
    </row>
    <row r="434" spans="1:2" ht="20.100000000000001" customHeight="1">
      <c r="A434" s="71" t="s">
        <v>457</v>
      </c>
      <c r="B434" s="73">
        <v>20</v>
      </c>
    </row>
    <row r="435" spans="1:2" ht="20.100000000000001" customHeight="1">
      <c r="A435" s="74" t="s">
        <v>458</v>
      </c>
      <c r="B435" s="76"/>
    </row>
    <row r="436" spans="1:2" ht="20.100000000000001" customHeight="1">
      <c r="A436" s="74" t="s">
        <v>459</v>
      </c>
      <c r="B436" s="72">
        <f>SUM(B437:B440)</f>
        <v>15</v>
      </c>
    </row>
    <row r="437" spans="1:2" ht="20.100000000000001" customHeight="1">
      <c r="A437" s="74" t="s">
        <v>441</v>
      </c>
      <c r="B437" s="76"/>
    </row>
    <row r="438" spans="1:2" ht="20.100000000000001" customHeight="1">
      <c r="A438" s="71" t="s">
        <v>460</v>
      </c>
      <c r="B438" s="76"/>
    </row>
    <row r="439" spans="1:2" ht="20.100000000000001" customHeight="1">
      <c r="A439" s="71" t="s">
        <v>461</v>
      </c>
      <c r="B439" s="76"/>
    </row>
    <row r="440" spans="1:2" ht="20.100000000000001" customHeight="1">
      <c r="A440" s="71" t="s">
        <v>462</v>
      </c>
      <c r="B440" s="76">
        <v>15</v>
      </c>
    </row>
    <row r="441" spans="1:2" ht="20.100000000000001" customHeight="1">
      <c r="A441" s="74" t="s">
        <v>463</v>
      </c>
      <c r="B441" s="72">
        <f>SUM(B442:B445)</f>
        <v>0</v>
      </c>
    </row>
    <row r="442" spans="1:2" ht="20.100000000000001" customHeight="1">
      <c r="A442" s="74" t="s">
        <v>464</v>
      </c>
      <c r="B442" s="76"/>
    </row>
    <row r="443" spans="1:2" ht="20.100000000000001" customHeight="1">
      <c r="A443" s="74" t="s">
        <v>465</v>
      </c>
      <c r="B443" s="76"/>
    </row>
    <row r="444" spans="1:2" ht="20.100000000000001" customHeight="1">
      <c r="A444" s="74" t="s">
        <v>466</v>
      </c>
      <c r="B444" s="76"/>
    </row>
    <row r="445" spans="1:2" ht="20.100000000000001" customHeight="1">
      <c r="A445" s="74" t="s">
        <v>467</v>
      </c>
      <c r="B445" s="76"/>
    </row>
    <row r="446" spans="1:2" ht="20.100000000000001" customHeight="1">
      <c r="A446" s="71" t="s">
        <v>468</v>
      </c>
      <c r="B446" s="72">
        <f>SUM(B447:B452)</f>
        <v>102</v>
      </c>
    </row>
    <row r="447" spans="1:2" ht="20.100000000000001" customHeight="1">
      <c r="A447" s="71" t="s">
        <v>441</v>
      </c>
      <c r="B447" s="73">
        <v>100</v>
      </c>
    </row>
    <row r="448" spans="1:2" ht="20.100000000000001" customHeight="1">
      <c r="A448" s="74" t="s">
        <v>469</v>
      </c>
      <c r="B448" s="73"/>
    </row>
    <row r="449" spans="1:2" ht="20.100000000000001" customHeight="1">
      <c r="A449" s="74" t="s">
        <v>470</v>
      </c>
      <c r="B449" s="73"/>
    </row>
    <row r="450" spans="1:2" ht="20.100000000000001" customHeight="1">
      <c r="A450" s="74" t="s">
        <v>471</v>
      </c>
      <c r="B450" s="73"/>
    </row>
    <row r="451" spans="1:2" ht="20.100000000000001" customHeight="1">
      <c r="A451" s="71" t="s">
        <v>472</v>
      </c>
      <c r="B451" s="73"/>
    </row>
    <row r="452" spans="1:2" ht="20.100000000000001" customHeight="1">
      <c r="A452" s="71" t="s">
        <v>473</v>
      </c>
      <c r="B452" s="73">
        <v>2</v>
      </c>
    </row>
    <row r="453" spans="1:2" ht="20.100000000000001" customHeight="1">
      <c r="A453" s="71" t="s">
        <v>474</v>
      </c>
      <c r="B453" s="72">
        <f>SUM(B454:B456)</f>
        <v>0</v>
      </c>
    </row>
    <row r="454" spans="1:2" ht="20.100000000000001" customHeight="1">
      <c r="A454" s="74" t="s">
        <v>475</v>
      </c>
      <c r="B454" s="76"/>
    </row>
    <row r="455" spans="1:2" ht="20.100000000000001" customHeight="1">
      <c r="A455" s="74" t="s">
        <v>476</v>
      </c>
      <c r="B455" s="76"/>
    </row>
    <row r="456" spans="1:2" ht="20.100000000000001" customHeight="1">
      <c r="A456" s="74" t="s">
        <v>477</v>
      </c>
      <c r="B456" s="76"/>
    </row>
    <row r="457" spans="1:2" ht="20.100000000000001" customHeight="1">
      <c r="A457" s="67" t="s">
        <v>478</v>
      </c>
      <c r="B457" s="72">
        <f>SUM(B458:B459)</f>
        <v>0</v>
      </c>
    </row>
    <row r="458" spans="1:2" ht="20.100000000000001" customHeight="1">
      <c r="A458" s="74" t="s">
        <v>479</v>
      </c>
      <c r="B458" s="76"/>
    </row>
    <row r="459" spans="1:2" ht="20.100000000000001" customHeight="1">
      <c r="A459" s="74" t="s">
        <v>480</v>
      </c>
      <c r="B459" s="76"/>
    </row>
    <row r="460" spans="1:2" ht="20.100000000000001" customHeight="1">
      <c r="A460" s="71" t="s">
        <v>481</v>
      </c>
      <c r="B460" s="72">
        <f>SUM(B461:B464)</f>
        <v>1180</v>
      </c>
    </row>
    <row r="461" spans="1:2" ht="20.100000000000001" customHeight="1">
      <c r="A461" s="71" t="s">
        <v>482</v>
      </c>
      <c r="B461" s="76"/>
    </row>
    <row r="462" spans="1:2" ht="20.100000000000001" customHeight="1">
      <c r="A462" s="74" t="s">
        <v>483</v>
      </c>
      <c r="B462" s="76"/>
    </row>
    <row r="463" spans="1:2" ht="20.100000000000001" customHeight="1">
      <c r="A463" s="74" t="s">
        <v>484</v>
      </c>
      <c r="B463" s="76"/>
    </row>
    <row r="464" spans="1:2" ht="20.100000000000001" customHeight="1">
      <c r="A464" s="74" t="s">
        <v>485</v>
      </c>
      <c r="B464" s="73">
        <v>1180</v>
      </c>
    </row>
    <row r="465" spans="1:2" ht="20.100000000000001" customHeight="1">
      <c r="A465" s="67" t="s">
        <v>37</v>
      </c>
      <c r="B465" s="72">
        <f>B466+B482+B490+B501+B510+B517</f>
        <v>1563</v>
      </c>
    </row>
    <row r="466" spans="1:2" ht="20.100000000000001" customHeight="1">
      <c r="A466" s="67" t="s">
        <v>486</v>
      </c>
      <c r="B466" s="72">
        <f>SUM(B467:B481)</f>
        <v>911</v>
      </c>
    </row>
    <row r="467" spans="1:2" ht="20.100000000000001" customHeight="1">
      <c r="A467" s="67" t="s">
        <v>186</v>
      </c>
      <c r="B467" s="73">
        <v>250</v>
      </c>
    </row>
    <row r="468" spans="1:2" ht="20.100000000000001" customHeight="1">
      <c r="A468" s="67" t="s">
        <v>187</v>
      </c>
      <c r="B468" s="73">
        <v>10</v>
      </c>
    </row>
    <row r="469" spans="1:2" ht="20.100000000000001" customHeight="1">
      <c r="A469" s="67" t="s">
        <v>188</v>
      </c>
      <c r="B469" s="73"/>
    </row>
    <row r="470" spans="1:2" ht="20.100000000000001" customHeight="1">
      <c r="A470" s="67" t="s">
        <v>487</v>
      </c>
      <c r="B470" s="73"/>
    </row>
    <row r="471" spans="1:2" ht="20.100000000000001" customHeight="1">
      <c r="A471" s="67" t="s">
        <v>488</v>
      </c>
      <c r="B471" s="73"/>
    </row>
    <row r="472" spans="1:2" ht="20.100000000000001" customHeight="1">
      <c r="A472" s="67" t="s">
        <v>489</v>
      </c>
      <c r="B472" s="73"/>
    </row>
    <row r="473" spans="1:2" ht="20.100000000000001" customHeight="1">
      <c r="A473" s="67" t="s">
        <v>490</v>
      </c>
      <c r="B473" s="73"/>
    </row>
    <row r="474" spans="1:2" ht="20.100000000000001" customHeight="1">
      <c r="A474" s="67" t="s">
        <v>491</v>
      </c>
      <c r="B474" s="73"/>
    </row>
    <row r="475" spans="1:2" ht="20.100000000000001" customHeight="1">
      <c r="A475" s="67" t="s">
        <v>492</v>
      </c>
      <c r="B475" s="73">
        <v>1</v>
      </c>
    </row>
    <row r="476" spans="1:2" ht="20.100000000000001" customHeight="1">
      <c r="A476" s="67" t="s">
        <v>493</v>
      </c>
      <c r="B476" s="73"/>
    </row>
    <row r="477" spans="1:2" ht="20.100000000000001" customHeight="1">
      <c r="A477" s="67" t="s">
        <v>494</v>
      </c>
      <c r="B477" s="73"/>
    </row>
    <row r="478" spans="1:2" ht="20.100000000000001" customHeight="1">
      <c r="A478" s="67" t="s">
        <v>495</v>
      </c>
      <c r="B478" s="73">
        <v>20</v>
      </c>
    </row>
    <row r="479" spans="1:2" ht="20.100000000000001" customHeight="1">
      <c r="A479" s="67" t="s">
        <v>496</v>
      </c>
      <c r="B479" s="73"/>
    </row>
    <row r="480" spans="1:2" ht="20.100000000000001" customHeight="1">
      <c r="A480" s="67" t="s">
        <v>497</v>
      </c>
      <c r="B480" s="73"/>
    </row>
    <row r="481" spans="1:2" ht="20.100000000000001" customHeight="1">
      <c r="A481" s="67" t="s">
        <v>498</v>
      </c>
      <c r="B481" s="73">
        <v>630</v>
      </c>
    </row>
    <row r="482" spans="1:2" ht="20.100000000000001" customHeight="1">
      <c r="A482" s="67" t="s">
        <v>499</v>
      </c>
      <c r="B482" s="72">
        <f>SUM(B483:B489)</f>
        <v>37</v>
      </c>
    </row>
    <row r="483" spans="1:2" ht="20.100000000000001" customHeight="1">
      <c r="A483" s="67" t="s">
        <v>186</v>
      </c>
      <c r="B483" s="73">
        <v>7</v>
      </c>
    </row>
    <row r="484" spans="1:2" ht="20.100000000000001" customHeight="1">
      <c r="A484" s="67" t="s">
        <v>187</v>
      </c>
      <c r="B484" s="73"/>
    </row>
    <row r="485" spans="1:2" ht="20.100000000000001" customHeight="1">
      <c r="A485" s="67" t="s">
        <v>188</v>
      </c>
      <c r="B485" s="73"/>
    </row>
    <row r="486" spans="1:2" ht="20.100000000000001" customHeight="1">
      <c r="A486" s="67" t="s">
        <v>500</v>
      </c>
      <c r="B486" s="73"/>
    </row>
    <row r="487" spans="1:2" ht="20.100000000000001" customHeight="1">
      <c r="A487" s="67" t="s">
        <v>501</v>
      </c>
      <c r="B487" s="73"/>
    </row>
    <row r="488" spans="1:2" ht="20.100000000000001" customHeight="1">
      <c r="A488" s="67" t="s">
        <v>502</v>
      </c>
      <c r="B488" s="73"/>
    </row>
    <row r="489" spans="1:2" ht="20.100000000000001" customHeight="1">
      <c r="A489" s="67" t="s">
        <v>503</v>
      </c>
      <c r="B489" s="73">
        <v>30</v>
      </c>
    </row>
    <row r="490" spans="1:2" ht="20.100000000000001" customHeight="1">
      <c r="A490" s="67" t="s">
        <v>504</v>
      </c>
      <c r="B490" s="72">
        <f>SUM(B491:B500)</f>
        <v>15</v>
      </c>
    </row>
    <row r="491" spans="1:2" ht="20.100000000000001" customHeight="1">
      <c r="A491" s="67" t="s">
        <v>186</v>
      </c>
      <c r="B491" s="76"/>
    </row>
    <row r="492" spans="1:2" ht="20.100000000000001" customHeight="1">
      <c r="A492" s="67" t="s">
        <v>187</v>
      </c>
      <c r="B492" s="76"/>
    </row>
    <row r="493" spans="1:2" ht="20.100000000000001" customHeight="1">
      <c r="A493" s="67" t="s">
        <v>188</v>
      </c>
      <c r="B493" s="76"/>
    </row>
    <row r="494" spans="1:2" ht="20.100000000000001" customHeight="1">
      <c r="A494" s="67" t="s">
        <v>505</v>
      </c>
      <c r="B494" s="76"/>
    </row>
    <row r="495" spans="1:2" ht="20.100000000000001" customHeight="1">
      <c r="A495" s="67" t="s">
        <v>506</v>
      </c>
      <c r="B495" s="76"/>
    </row>
    <row r="496" spans="1:2" ht="20.100000000000001" customHeight="1">
      <c r="A496" s="67" t="s">
        <v>507</v>
      </c>
      <c r="B496" s="76"/>
    </row>
    <row r="497" spans="1:2" ht="20.100000000000001" customHeight="1">
      <c r="A497" s="67" t="s">
        <v>508</v>
      </c>
      <c r="B497" s="76"/>
    </row>
    <row r="498" spans="1:2" ht="20.100000000000001" customHeight="1">
      <c r="A498" s="67" t="s">
        <v>509</v>
      </c>
      <c r="B498" s="76">
        <v>10</v>
      </c>
    </row>
    <row r="499" spans="1:2" ht="20.100000000000001" customHeight="1">
      <c r="A499" s="67" t="s">
        <v>510</v>
      </c>
      <c r="B499" s="76"/>
    </row>
    <row r="500" spans="1:2" ht="20.100000000000001" customHeight="1">
      <c r="A500" s="67" t="s">
        <v>511</v>
      </c>
      <c r="B500" s="76">
        <v>5</v>
      </c>
    </row>
    <row r="501" spans="1:2" ht="20.100000000000001" customHeight="1">
      <c r="A501" s="67" t="s">
        <v>512</v>
      </c>
      <c r="B501" s="72">
        <f>SUM(B502:B509)</f>
        <v>5</v>
      </c>
    </row>
    <row r="502" spans="1:2" ht="20.100000000000001" customHeight="1">
      <c r="A502" s="67" t="s">
        <v>186</v>
      </c>
      <c r="B502" s="73"/>
    </row>
    <row r="503" spans="1:2" ht="20.100000000000001" customHeight="1">
      <c r="A503" s="67" t="s">
        <v>513</v>
      </c>
      <c r="B503" s="73"/>
    </row>
    <row r="504" spans="1:2" ht="20.100000000000001" customHeight="1">
      <c r="A504" s="67" t="s">
        <v>188</v>
      </c>
      <c r="B504" s="73"/>
    </row>
    <row r="505" spans="1:2" ht="20.100000000000001" customHeight="1">
      <c r="A505" s="67" t="s">
        <v>514</v>
      </c>
      <c r="B505" s="73"/>
    </row>
    <row r="506" spans="1:2" ht="20.100000000000001" customHeight="1">
      <c r="A506" s="67" t="s">
        <v>515</v>
      </c>
      <c r="B506" s="73"/>
    </row>
    <row r="507" spans="1:2" ht="20.100000000000001" customHeight="1">
      <c r="A507" s="67" t="s">
        <v>516</v>
      </c>
      <c r="B507" s="73"/>
    </row>
    <row r="508" spans="1:2" ht="20.100000000000001" customHeight="1">
      <c r="A508" s="67" t="s">
        <v>517</v>
      </c>
      <c r="B508" s="73"/>
    </row>
    <row r="509" spans="1:2" ht="20.100000000000001" customHeight="1">
      <c r="A509" s="67" t="s">
        <v>518</v>
      </c>
      <c r="B509" s="73">
        <v>5</v>
      </c>
    </row>
    <row r="510" spans="1:2" ht="20.100000000000001" customHeight="1">
      <c r="A510" s="67" t="s">
        <v>519</v>
      </c>
      <c r="B510" s="72">
        <f>SUM(B511:B516)</f>
        <v>535</v>
      </c>
    </row>
    <row r="511" spans="1:2" ht="20.100000000000001" customHeight="1">
      <c r="A511" s="67" t="s">
        <v>186</v>
      </c>
      <c r="B511" s="73">
        <v>100</v>
      </c>
    </row>
    <row r="512" spans="1:2" ht="20.100000000000001" customHeight="1">
      <c r="A512" s="67" t="s">
        <v>187</v>
      </c>
      <c r="B512" s="73"/>
    </row>
    <row r="513" spans="1:2" ht="20.100000000000001" customHeight="1">
      <c r="A513" s="67" t="s">
        <v>188</v>
      </c>
      <c r="B513" s="73"/>
    </row>
    <row r="514" spans="1:2" ht="20.100000000000001" customHeight="1">
      <c r="A514" s="67" t="s">
        <v>520</v>
      </c>
      <c r="B514" s="73">
        <v>105</v>
      </c>
    </row>
    <row r="515" spans="1:2" ht="20.100000000000001" customHeight="1">
      <c r="A515" s="67" t="s">
        <v>521</v>
      </c>
      <c r="B515" s="73">
        <v>140</v>
      </c>
    </row>
    <row r="516" spans="1:2" ht="20.100000000000001" customHeight="1">
      <c r="A516" s="67" t="s">
        <v>522</v>
      </c>
      <c r="B516" s="73">
        <v>190</v>
      </c>
    </row>
    <row r="517" spans="1:2" ht="20.100000000000001" customHeight="1">
      <c r="A517" s="67" t="s">
        <v>523</v>
      </c>
      <c r="B517" s="72">
        <f>SUM(B518:B520)</f>
        <v>60</v>
      </c>
    </row>
    <row r="518" spans="1:2" ht="20.100000000000001" customHeight="1">
      <c r="A518" s="67" t="s">
        <v>524</v>
      </c>
      <c r="B518" s="73"/>
    </row>
    <row r="519" spans="1:2" ht="20.100000000000001" customHeight="1">
      <c r="A519" s="67" t="s">
        <v>525</v>
      </c>
      <c r="B519" s="73"/>
    </row>
    <row r="520" spans="1:2" ht="20.100000000000001" customHeight="1">
      <c r="A520" s="67" t="s">
        <v>526</v>
      </c>
      <c r="B520" s="73">
        <v>60</v>
      </c>
    </row>
    <row r="521" spans="1:2" ht="20.100000000000001" customHeight="1">
      <c r="A521" s="67" t="s">
        <v>38</v>
      </c>
      <c r="B521" s="72">
        <f>B522+B536+B544+B546+B555+B559+B569+B577+B584+B591+B600+B605+B608+B611+B614+B617+B620+B624+B629+B637</f>
        <v>30506</v>
      </c>
    </row>
    <row r="522" spans="1:2" ht="20.100000000000001" customHeight="1">
      <c r="A522" s="67" t="s">
        <v>527</v>
      </c>
      <c r="B522" s="72">
        <f>SUM(B523:B535)</f>
        <v>950</v>
      </c>
    </row>
    <row r="523" spans="1:2" ht="20.100000000000001" customHeight="1">
      <c r="A523" s="67" t="s">
        <v>186</v>
      </c>
      <c r="B523" s="73">
        <v>430</v>
      </c>
    </row>
    <row r="524" spans="1:2" ht="20.100000000000001" customHeight="1">
      <c r="A524" s="67" t="s">
        <v>187</v>
      </c>
      <c r="B524" s="73"/>
    </row>
    <row r="525" spans="1:2" ht="20.100000000000001" customHeight="1">
      <c r="A525" s="67" t="s">
        <v>188</v>
      </c>
      <c r="B525" s="73"/>
    </row>
    <row r="526" spans="1:2" ht="20.100000000000001" customHeight="1">
      <c r="A526" s="67" t="s">
        <v>528</v>
      </c>
      <c r="B526" s="73"/>
    </row>
    <row r="527" spans="1:2" ht="20.100000000000001" customHeight="1">
      <c r="A527" s="67" t="s">
        <v>529</v>
      </c>
      <c r="B527" s="73"/>
    </row>
    <row r="528" spans="1:2" ht="20.100000000000001" customHeight="1">
      <c r="A528" s="67" t="s">
        <v>530</v>
      </c>
      <c r="B528" s="73">
        <v>160</v>
      </c>
    </row>
    <row r="529" spans="1:2" ht="20.100000000000001" customHeight="1">
      <c r="A529" s="67" t="s">
        <v>531</v>
      </c>
      <c r="B529" s="73"/>
    </row>
    <row r="530" spans="1:2" ht="20.100000000000001" customHeight="1">
      <c r="A530" s="67" t="s">
        <v>228</v>
      </c>
      <c r="B530" s="73"/>
    </row>
    <row r="531" spans="1:2" ht="20.100000000000001" customHeight="1">
      <c r="A531" s="67" t="s">
        <v>532</v>
      </c>
      <c r="B531" s="73">
        <v>340</v>
      </c>
    </row>
    <row r="532" spans="1:2" ht="20.100000000000001" customHeight="1">
      <c r="A532" s="67" t="s">
        <v>533</v>
      </c>
      <c r="B532" s="73"/>
    </row>
    <row r="533" spans="1:2" ht="20.100000000000001" customHeight="1">
      <c r="A533" s="67" t="s">
        <v>534</v>
      </c>
      <c r="B533" s="73"/>
    </row>
    <row r="534" spans="1:2" ht="20.100000000000001" customHeight="1">
      <c r="A534" s="67" t="s">
        <v>535</v>
      </c>
      <c r="B534" s="73"/>
    </row>
    <row r="535" spans="1:2" ht="20.100000000000001" customHeight="1">
      <c r="A535" s="67" t="s">
        <v>536</v>
      </c>
      <c r="B535" s="73">
        <v>20</v>
      </c>
    </row>
    <row r="536" spans="1:2" ht="20.100000000000001" customHeight="1">
      <c r="A536" s="67" t="s">
        <v>537</v>
      </c>
      <c r="B536" s="72">
        <f>SUM(B537:B543)</f>
        <v>323</v>
      </c>
    </row>
    <row r="537" spans="1:2" ht="20.100000000000001" customHeight="1">
      <c r="A537" s="67" t="s">
        <v>186</v>
      </c>
      <c r="B537" s="73">
        <v>260</v>
      </c>
    </row>
    <row r="538" spans="1:2" ht="20.100000000000001" customHeight="1">
      <c r="A538" s="67" t="s">
        <v>187</v>
      </c>
      <c r="B538" s="73">
        <v>31</v>
      </c>
    </row>
    <row r="539" spans="1:2" ht="20.100000000000001" customHeight="1">
      <c r="A539" s="67" t="s">
        <v>188</v>
      </c>
      <c r="B539" s="73"/>
    </row>
    <row r="540" spans="1:2" ht="20.100000000000001" customHeight="1">
      <c r="A540" s="67" t="s">
        <v>538</v>
      </c>
      <c r="B540" s="73"/>
    </row>
    <row r="541" spans="1:2" ht="20.100000000000001" customHeight="1">
      <c r="A541" s="67" t="s">
        <v>539</v>
      </c>
      <c r="B541" s="73"/>
    </row>
    <row r="542" spans="1:2" ht="20.100000000000001" customHeight="1">
      <c r="A542" s="67" t="s">
        <v>540</v>
      </c>
      <c r="B542" s="73"/>
    </row>
    <row r="543" spans="1:2" ht="20.100000000000001" customHeight="1">
      <c r="A543" s="67" t="s">
        <v>541</v>
      </c>
      <c r="B543" s="73">
        <v>32</v>
      </c>
    </row>
    <row r="544" spans="1:2" ht="20.100000000000001" customHeight="1">
      <c r="A544" s="67" t="s">
        <v>542</v>
      </c>
      <c r="B544" s="72">
        <f>B545</f>
        <v>0</v>
      </c>
    </row>
    <row r="545" spans="1:2" ht="20.100000000000001" customHeight="1">
      <c r="A545" s="67" t="s">
        <v>543</v>
      </c>
      <c r="B545" s="76"/>
    </row>
    <row r="546" spans="1:2" ht="20.100000000000001" customHeight="1">
      <c r="A546" s="67" t="s">
        <v>544</v>
      </c>
      <c r="B546" s="72">
        <f>SUM(B547:B554)</f>
        <v>8040</v>
      </c>
    </row>
    <row r="547" spans="1:2" ht="20.100000000000001" customHeight="1">
      <c r="A547" s="67" t="s">
        <v>545</v>
      </c>
      <c r="B547" s="73">
        <v>1200</v>
      </c>
    </row>
    <row r="548" spans="1:2" ht="20.100000000000001" customHeight="1">
      <c r="A548" s="67" t="s">
        <v>546</v>
      </c>
      <c r="B548" s="73">
        <v>2600</v>
      </c>
    </row>
    <row r="549" spans="1:2" ht="20.100000000000001" customHeight="1">
      <c r="A549" s="67" t="s">
        <v>547</v>
      </c>
      <c r="B549" s="73"/>
    </row>
    <row r="550" spans="1:2" ht="20.100000000000001" customHeight="1">
      <c r="A550" s="67" t="s">
        <v>548</v>
      </c>
      <c r="B550" s="73"/>
    </row>
    <row r="551" spans="1:2" ht="20.100000000000001" customHeight="1">
      <c r="A551" s="67" t="s">
        <v>549</v>
      </c>
      <c r="B551" s="73">
        <v>3000</v>
      </c>
    </row>
    <row r="552" spans="1:2" ht="20.100000000000001" customHeight="1">
      <c r="A552" s="67" t="s">
        <v>550</v>
      </c>
      <c r="B552" s="73"/>
    </row>
    <row r="553" spans="1:2" ht="20.100000000000001" customHeight="1">
      <c r="A553" s="67" t="s">
        <v>551</v>
      </c>
      <c r="B553" s="73">
        <v>1100</v>
      </c>
    </row>
    <row r="554" spans="1:2" ht="20.100000000000001" customHeight="1">
      <c r="A554" s="67" t="s">
        <v>552</v>
      </c>
      <c r="B554" s="73">
        <v>140</v>
      </c>
    </row>
    <row r="555" spans="1:2" ht="20.100000000000001" customHeight="1">
      <c r="A555" s="67" t="s">
        <v>553</v>
      </c>
      <c r="B555" s="72">
        <f>SUM(B556:B558)</f>
        <v>0</v>
      </c>
    </row>
    <row r="556" spans="1:2" ht="20.100000000000001" customHeight="1">
      <c r="A556" s="67" t="s">
        <v>554</v>
      </c>
      <c r="B556" s="76"/>
    </row>
    <row r="557" spans="1:2" ht="20.100000000000001" customHeight="1">
      <c r="A557" s="67" t="s">
        <v>555</v>
      </c>
      <c r="B557" s="76"/>
    </row>
    <row r="558" spans="1:2" ht="20.100000000000001" customHeight="1">
      <c r="A558" s="67" t="s">
        <v>556</v>
      </c>
      <c r="B558" s="76"/>
    </row>
    <row r="559" spans="1:2" ht="20.100000000000001" customHeight="1">
      <c r="A559" s="67" t="s">
        <v>557</v>
      </c>
      <c r="B559" s="72">
        <f>SUM(B560:B568)</f>
        <v>1080</v>
      </c>
    </row>
    <row r="560" spans="1:2" ht="20.100000000000001" customHeight="1">
      <c r="A560" s="67" t="s">
        <v>558</v>
      </c>
      <c r="B560" s="76"/>
    </row>
    <row r="561" spans="1:2" ht="20.100000000000001" customHeight="1">
      <c r="A561" s="67" t="s">
        <v>559</v>
      </c>
      <c r="B561" s="76"/>
    </row>
    <row r="562" spans="1:2" ht="20.100000000000001" customHeight="1">
      <c r="A562" s="67" t="s">
        <v>560</v>
      </c>
      <c r="B562" s="76"/>
    </row>
    <row r="563" spans="1:2" ht="20.100000000000001" customHeight="1">
      <c r="A563" s="67" t="s">
        <v>561</v>
      </c>
      <c r="B563" s="76">
        <v>160</v>
      </c>
    </row>
    <row r="564" spans="1:2" ht="20.100000000000001" customHeight="1">
      <c r="A564" s="67" t="s">
        <v>562</v>
      </c>
      <c r="B564" s="76"/>
    </row>
    <row r="565" spans="1:2" ht="20.100000000000001" customHeight="1">
      <c r="A565" s="67" t="s">
        <v>563</v>
      </c>
      <c r="B565" s="76"/>
    </row>
    <row r="566" spans="1:2" ht="20.100000000000001" customHeight="1">
      <c r="A566" s="67" t="s">
        <v>564</v>
      </c>
      <c r="B566" s="76"/>
    </row>
    <row r="567" spans="1:2" ht="20.100000000000001" customHeight="1">
      <c r="A567" s="67" t="s">
        <v>565</v>
      </c>
      <c r="B567" s="76"/>
    </row>
    <row r="568" spans="1:2" ht="20.100000000000001" customHeight="1">
      <c r="A568" s="67" t="s">
        <v>566</v>
      </c>
      <c r="B568" s="73">
        <v>920</v>
      </c>
    </row>
    <row r="569" spans="1:2" ht="20.100000000000001" customHeight="1">
      <c r="A569" s="67" t="s">
        <v>567</v>
      </c>
      <c r="B569" s="72">
        <f>SUM(B570:B576)</f>
        <v>1590</v>
      </c>
    </row>
    <row r="570" spans="1:2" ht="20.100000000000001" customHeight="1">
      <c r="A570" s="67" t="s">
        <v>568</v>
      </c>
      <c r="B570" s="73">
        <v>210</v>
      </c>
    </row>
    <row r="571" spans="1:2" ht="20.100000000000001" customHeight="1">
      <c r="A571" s="67" t="s">
        <v>569</v>
      </c>
      <c r="B571" s="73"/>
    </row>
    <row r="572" spans="1:2" ht="20.100000000000001" customHeight="1">
      <c r="A572" s="67" t="s">
        <v>570</v>
      </c>
      <c r="B572" s="73"/>
    </row>
    <row r="573" spans="1:2" ht="20.100000000000001" customHeight="1">
      <c r="A573" s="67" t="s">
        <v>571</v>
      </c>
      <c r="B573" s="73">
        <v>160</v>
      </c>
    </row>
    <row r="574" spans="1:2" ht="20.100000000000001" customHeight="1">
      <c r="A574" s="67" t="s">
        <v>572</v>
      </c>
      <c r="B574" s="73">
        <v>120</v>
      </c>
    </row>
    <row r="575" spans="1:2" ht="20.100000000000001" customHeight="1">
      <c r="A575" s="67" t="s">
        <v>573</v>
      </c>
      <c r="B575" s="73"/>
    </row>
    <row r="576" spans="1:2" ht="20.100000000000001" customHeight="1">
      <c r="A576" s="67" t="s">
        <v>574</v>
      </c>
      <c r="B576" s="73">
        <v>1100</v>
      </c>
    </row>
    <row r="577" spans="1:2" ht="20.100000000000001" customHeight="1">
      <c r="A577" s="67" t="s">
        <v>575</v>
      </c>
      <c r="B577" s="72">
        <f>SUM(B578:B583)</f>
        <v>160</v>
      </c>
    </row>
    <row r="578" spans="1:2" ht="20.100000000000001" customHeight="1">
      <c r="A578" s="67" t="s">
        <v>576</v>
      </c>
      <c r="B578" s="73">
        <v>140</v>
      </c>
    </row>
    <row r="579" spans="1:2" ht="20.100000000000001" customHeight="1">
      <c r="A579" s="67" t="s">
        <v>577</v>
      </c>
      <c r="B579" s="73"/>
    </row>
    <row r="580" spans="1:2" ht="20.100000000000001" customHeight="1">
      <c r="A580" s="67" t="s">
        <v>578</v>
      </c>
      <c r="B580" s="73"/>
    </row>
    <row r="581" spans="1:2" ht="20.100000000000001" customHeight="1">
      <c r="A581" s="67" t="s">
        <v>579</v>
      </c>
      <c r="B581" s="73"/>
    </row>
    <row r="582" spans="1:2" ht="20.100000000000001" customHeight="1">
      <c r="A582" s="67" t="s">
        <v>580</v>
      </c>
      <c r="B582" s="73">
        <v>20</v>
      </c>
    </row>
    <row r="583" spans="1:2" ht="20.100000000000001" customHeight="1">
      <c r="A583" s="67" t="s">
        <v>581</v>
      </c>
      <c r="B583" s="73"/>
    </row>
    <row r="584" spans="1:2" ht="20.100000000000001" customHeight="1">
      <c r="A584" s="67" t="s">
        <v>582</v>
      </c>
      <c r="B584" s="72">
        <f>SUM(B585:B590)</f>
        <v>652</v>
      </c>
    </row>
    <row r="585" spans="1:2" ht="20.100000000000001" customHeight="1">
      <c r="A585" s="67" t="s">
        <v>583</v>
      </c>
      <c r="B585" s="73">
        <v>100</v>
      </c>
    </row>
    <row r="586" spans="1:2" ht="20.100000000000001" customHeight="1">
      <c r="A586" s="67" t="s">
        <v>584</v>
      </c>
      <c r="B586" s="73">
        <v>2</v>
      </c>
    </row>
    <row r="587" spans="1:2" ht="20.100000000000001" customHeight="1">
      <c r="A587" s="67" t="s">
        <v>585</v>
      </c>
      <c r="B587" s="73"/>
    </row>
    <row r="588" spans="1:2" ht="20.100000000000001" customHeight="1">
      <c r="A588" s="67" t="s">
        <v>586</v>
      </c>
      <c r="B588" s="73">
        <v>550</v>
      </c>
    </row>
    <row r="589" spans="1:2" ht="20.100000000000001" customHeight="1">
      <c r="A589" s="67" t="s">
        <v>587</v>
      </c>
      <c r="B589" s="73"/>
    </row>
    <row r="590" spans="1:2" ht="20.100000000000001" customHeight="1">
      <c r="A590" s="67" t="s">
        <v>588</v>
      </c>
      <c r="B590" s="73"/>
    </row>
    <row r="591" spans="1:2" ht="20.100000000000001" customHeight="1">
      <c r="A591" s="67" t="s">
        <v>589</v>
      </c>
      <c r="B591" s="72">
        <f>SUM(B592:B599)</f>
        <v>411</v>
      </c>
    </row>
    <row r="592" spans="1:2" ht="20.100000000000001" customHeight="1">
      <c r="A592" s="67" t="s">
        <v>186</v>
      </c>
      <c r="B592" s="73">
        <v>65</v>
      </c>
    </row>
    <row r="593" spans="1:2" ht="20.100000000000001" customHeight="1">
      <c r="A593" s="67" t="s">
        <v>187</v>
      </c>
      <c r="B593" s="73"/>
    </row>
    <row r="594" spans="1:2" ht="20.100000000000001" customHeight="1">
      <c r="A594" s="67" t="s">
        <v>188</v>
      </c>
      <c r="B594" s="73"/>
    </row>
    <row r="595" spans="1:2" ht="20.100000000000001" customHeight="1">
      <c r="A595" s="67" t="s">
        <v>590</v>
      </c>
      <c r="B595" s="73">
        <v>30</v>
      </c>
    </row>
    <row r="596" spans="1:2" ht="20.100000000000001" customHeight="1">
      <c r="A596" s="67" t="s">
        <v>591</v>
      </c>
      <c r="B596" s="73">
        <v>20</v>
      </c>
    </row>
    <row r="597" spans="1:2" ht="20.100000000000001" customHeight="1">
      <c r="A597" s="67" t="s">
        <v>592</v>
      </c>
      <c r="B597" s="73"/>
    </row>
    <row r="598" spans="1:2" ht="20.100000000000001" customHeight="1">
      <c r="A598" s="67" t="s">
        <v>593</v>
      </c>
      <c r="B598" s="73">
        <v>126</v>
      </c>
    </row>
    <row r="599" spans="1:2" ht="20.100000000000001" customHeight="1">
      <c r="A599" s="67" t="s">
        <v>594</v>
      </c>
      <c r="B599" s="73">
        <v>170</v>
      </c>
    </row>
    <row r="600" spans="1:2" ht="20.100000000000001" customHeight="1">
      <c r="A600" s="67" t="s">
        <v>595</v>
      </c>
      <c r="B600" s="72">
        <f>SUM(B601:B604)</f>
        <v>5</v>
      </c>
    </row>
    <row r="601" spans="1:2" ht="20.100000000000001" customHeight="1">
      <c r="A601" s="67" t="s">
        <v>186</v>
      </c>
      <c r="B601" s="76"/>
    </row>
    <row r="602" spans="1:2" ht="20.100000000000001" customHeight="1">
      <c r="A602" s="67" t="s">
        <v>187</v>
      </c>
      <c r="B602" s="76"/>
    </row>
    <row r="603" spans="1:2" ht="20.100000000000001" customHeight="1">
      <c r="A603" s="67" t="s">
        <v>188</v>
      </c>
      <c r="B603" s="76"/>
    </row>
    <row r="604" spans="1:2" ht="20.100000000000001" customHeight="1">
      <c r="A604" s="67" t="s">
        <v>596</v>
      </c>
      <c r="B604" s="76">
        <v>5</v>
      </c>
    </row>
    <row r="605" spans="1:2" ht="20.100000000000001" customHeight="1">
      <c r="A605" s="67" t="s">
        <v>597</v>
      </c>
      <c r="B605" s="72">
        <f>SUM(B606:B607)</f>
        <v>2100</v>
      </c>
    </row>
    <row r="606" spans="1:2" ht="20.100000000000001" customHeight="1">
      <c r="A606" s="67" t="s">
        <v>598</v>
      </c>
      <c r="B606" s="73">
        <v>1100</v>
      </c>
    </row>
    <row r="607" spans="1:2" ht="20.100000000000001" customHeight="1">
      <c r="A607" s="67" t="s">
        <v>599</v>
      </c>
      <c r="B607" s="73">
        <v>1000</v>
      </c>
    </row>
    <row r="608" spans="1:2" ht="20.100000000000001" customHeight="1">
      <c r="A608" s="67" t="s">
        <v>600</v>
      </c>
      <c r="B608" s="72">
        <f>SUM(B609:B610)</f>
        <v>765</v>
      </c>
    </row>
    <row r="609" spans="1:2" ht="20.100000000000001" customHeight="1">
      <c r="A609" s="67" t="s">
        <v>601</v>
      </c>
      <c r="B609" s="73">
        <v>700</v>
      </c>
    </row>
    <row r="610" spans="1:2" ht="20.100000000000001" customHeight="1">
      <c r="A610" s="67" t="s">
        <v>602</v>
      </c>
      <c r="B610" s="73">
        <v>65</v>
      </c>
    </row>
    <row r="611" spans="1:2" ht="20.100000000000001" customHeight="1">
      <c r="A611" s="67" t="s">
        <v>603</v>
      </c>
      <c r="B611" s="72">
        <f>SUM(B612:B613)</f>
        <v>650</v>
      </c>
    </row>
    <row r="612" spans="1:2" ht="20.100000000000001" customHeight="1">
      <c r="A612" s="67" t="s">
        <v>604</v>
      </c>
      <c r="B612" s="73">
        <v>300</v>
      </c>
    </row>
    <row r="613" spans="1:2" ht="20.100000000000001" customHeight="1">
      <c r="A613" s="67" t="s">
        <v>605</v>
      </c>
      <c r="B613" s="73">
        <v>350</v>
      </c>
    </row>
    <row r="614" spans="1:2" ht="20.100000000000001" customHeight="1">
      <c r="A614" s="67" t="s">
        <v>606</v>
      </c>
      <c r="B614" s="72">
        <f>SUM(B615:B616)</f>
        <v>0</v>
      </c>
    </row>
    <row r="615" spans="1:2" ht="20.100000000000001" customHeight="1">
      <c r="A615" s="67" t="s">
        <v>607</v>
      </c>
      <c r="B615" s="76"/>
    </row>
    <row r="616" spans="1:2" ht="20.100000000000001" customHeight="1">
      <c r="A616" s="67" t="s">
        <v>608</v>
      </c>
      <c r="B616" s="76"/>
    </row>
    <row r="617" spans="1:2" ht="20.100000000000001" customHeight="1">
      <c r="A617" s="67" t="s">
        <v>609</v>
      </c>
      <c r="B617" s="72">
        <f>SUM(B618:B619)</f>
        <v>365</v>
      </c>
    </row>
    <row r="618" spans="1:2" ht="20.100000000000001" customHeight="1">
      <c r="A618" s="67" t="s">
        <v>610</v>
      </c>
      <c r="B618" s="76">
        <v>45</v>
      </c>
    </row>
    <row r="619" spans="1:2" ht="20.100000000000001" customHeight="1">
      <c r="A619" s="67" t="s">
        <v>611</v>
      </c>
      <c r="B619" s="73">
        <v>320</v>
      </c>
    </row>
    <row r="620" spans="1:2" ht="20.100000000000001" customHeight="1">
      <c r="A620" s="67" t="s">
        <v>612</v>
      </c>
      <c r="B620" s="72">
        <f>SUM(B621:B623)</f>
        <v>12320</v>
      </c>
    </row>
    <row r="621" spans="1:2" ht="20.100000000000001" customHeight="1">
      <c r="A621" s="67" t="s">
        <v>613</v>
      </c>
      <c r="B621" s="73">
        <v>11155</v>
      </c>
    </row>
    <row r="622" spans="1:2" ht="20.100000000000001" customHeight="1">
      <c r="A622" s="67" t="s">
        <v>614</v>
      </c>
      <c r="B622" s="73">
        <v>1165</v>
      </c>
    </row>
    <row r="623" spans="1:2" ht="20.100000000000001" customHeight="1">
      <c r="A623" s="67" t="s">
        <v>615</v>
      </c>
      <c r="B623" s="73"/>
    </row>
    <row r="624" spans="1:2" ht="20.100000000000001" customHeight="1">
      <c r="A624" s="67" t="s">
        <v>616</v>
      </c>
      <c r="B624" s="72">
        <f>SUM(B625:B628)</f>
        <v>120</v>
      </c>
    </row>
    <row r="625" spans="1:2" ht="20.100000000000001" customHeight="1">
      <c r="A625" s="67" t="s">
        <v>617</v>
      </c>
      <c r="B625" s="76">
        <v>10</v>
      </c>
    </row>
    <row r="626" spans="1:2" ht="20.100000000000001" customHeight="1">
      <c r="A626" s="67" t="s">
        <v>618</v>
      </c>
      <c r="B626" s="73">
        <v>110</v>
      </c>
    </row>
    <row r="627" spans="1:2" ht="20.100000000000001" customHeight="1">
      <c r="A627" s="67" t="s">
        <v>619</v>
      </c>
      <c r="B627" s="76"/>
    </row>
    <row r="628" spans="1:2" ht="20.100000000000001" customHeight="1">
      <c r="A628" s="67" t="s">
        <v>620</v>
      </c>
      <c r="B628" s="76"/>
    </row>
    <row r="629" spans="1:2" ht="20.100000000000001" customHeight="1">
      <c r="A629" s="64" t="s">
        <v>621</v>
      </c>
      <c r="B629" s="72">
        <f>SUM(B630:B636)</f>
        <v>165</v>
      </c>
    </row>
    <row r="630" spans="1:2" ht="20.100000000000001" customHeight="1">
      <c r="A630" s="67" t="s">
        <v>186</v>
      </c>
      <c r="B630" s="76">
        <v>60</v>
      </c>
    </row>
    <row r="631" spans="1:2" ht="20.100000000000001" customHeight="1">
      <c r="A631" s="67" t="s">
        <v>187</v>
      </c>
      <c r="B631" s="76">
        <v>5</v>
      </c>
    </row>
    <row r="632" spans="1:2" ht="20.100000000000001" customHeight="1">
      <c r="A632" s="67" t="s">
        <v>188</v>
      </c>
      <c r="B632" s="76"/>
    </row>
    <row r="633" spans="1:2" ht="20.100000000000001" customHeight="1">
      <c r="A633" s="67" t="s">
        <v>622</v>
      </c>
      <c r="B633" s="76">
        <v>80</v>
      </c>
    </row>
    <row r="634" spans="1:2" ht="20.100000000000001" customHeight="1">
      <c r="A634" s="67" t="s">
        <v>623</v>
      </c>
      <c r="B634" s="76"/>
    </row>
    <row r="635" spans="1:2" ht="20.100000000000001" customHeight="1">
      <c r="A635" s="67" t="s">
        <v>195</v>
      </c>
      <c r="B635" s="76"/>
    </row>
    <row r="636" spans="1:2" ht="20.100000000000001" customHeight="1">
      <c r="A636" s="67" t="s">
        <v>624</v>
      </c>
      <c r="B636" s="76">
        <v>20</v>
      </c>
    </row>
    <row r="637" spans="1:2" ht="20.100000000000001" customHeight="1">
      <c r="A637" s="67" t="s">
        <v>625</v>
      </c>
      <c r="B637" s="73">
        <v>810</v>
      </c>
    </row>
    <row r="638" spans="1:2" ht="20.100000000000001" customHeight="1">
      <c r="A638" s="67" t="s">
        <v>39</v>
      </c>
      <c r="B638" s="72">
        <f>B639+B644+B657+B661+B673+B676+B680+B685+B689+B693+B696+B705+B707</f>
        <v>20246</v>
      </c>
    </row>
    <row r="639" spans="1:2" ht="20.100000000000001" customHeight="1">
      <c r="A639" s="67" t="s">
        <v>626</v>
      </c>
      <c r="B639" s="72">
        <f>SUM(B640:B643)</f>
        <v>1115</v>
      </c>
    </row>
    <row r="640" spans="1:2" ht="20.100000000000001" customHeight="1">
      <c r="A640" s="67" t="s">
        <v>186</v>
      </c>
      <c r="B640" s="73">
        <v>1100</v>
      </c>
    </row>
    <row r="641" spans="1:2" ht="20.100000000000001" customHeight="1">
      <c r="A641" s="67" t="s">
        <v>187</v>
      </c>
      <c r="B641" s="73"/>
    </row>
    <row r="642" spans="1:2" ht="20.100000000000001" customHeight="1">
      <c r="A642" s="67" t="s">
        <v>188</v>
      </c>
      <c r="B642" s="73"/>
    </row>
    <row r="643" spans="1:2" ht="20.100000000000001" customHeight="1">
      <c r="A643" s="67" t="s">
        <v>627</v>
      </c>
      <c r="B643" s="73">
        <v>15</v>
      </c>
    </row>
    <row r="644" spans="1:2" ht="20.100000000000001" customHeight="1">
      <c r="A644" s="67" t="s">
        <v>628</v>
      </c>
      <c r="B644" s="72">
        <f>SUM(B645:B656)</f>
        <v>2265</v>
      </c>
    </row>
    <row r="645" spans="1:2" ht="20.100000000000001" customHeight="1">
      <c r="A645" s="67" t="s">
        <v>629</v>
      </c>
      <c r="B645" s="73">
        <v>65</v>
      </c>
    </row>
    <row r="646" spans="1:2" ht="20.100000000000001" customHeight="1">
      <c r="A646" s="67" t="s">
        <v>630</v>
      </c>
      <c r="B646" s="73"/>
    </row>
    <row r="647" spans="1:2" ht="20.100000000000001" customHeight="1">
      <c r="A647" s="67" t="s">
        <v>631</v>
      </c>
      <c r="B647" s="73"/>
    </row>
    <row r="648" spans="1:2" ht="20.100000000000001" customHeight="1">
      <c r="A648" s="67" t="s">
        <v>632</v>
      </c>
      <c r="B648" s="73"/>
    </row>
    <row r="649" spans="1:2" ht="20.100000000000001" customHeight="1">
      <c r="A649" s="67" t="s">
        <v>633</v>
      </c>
      <c r="B649" s="73"/>
    </row>
    <row r="650" spans="1:2" ht="20.100000000000001" customHeight="1">
      <c r="A650" s="67" t="s">
        <v>634</v>
      </c>
      <c r="B650" s="73"/>
    </row>
    <row r="651" spans="1:2" ht="20.100000000000001" customHeight="1">
      <c r="A651" s="67" t="s">
        <v>635</v>
      </c>
      <c r="B651" s="73"/>
    </row>
    <row r="652" spans="1:2" ht="20.100000000000001" customHeight="1">
      <c r="A652" s="67" t="s">
        <v>636</v>
      </c>
      <c r="B652" s="73"/>
    </row>
    <row r="653" spans="1:2" ht="20.100000000000001" customHeight="1">
      <c r="A653" s="67" t="s">
        <v>637</v>
      </c>
      <c r="B653" s="73"/>
    </row>
    <row r="654" spans="1:2" ht="20.100000000000001" customHeight="1">
      <c r="A654" s="67" t="s">
        <v>638</v>
      </c>
      <c r="B654" s="73"/>
    </row>
    <row r="655" spans="1:2" ht="20.100000000000001" customHeight="1">
      <c r="A655" s="67" t="s">
        <v>639</v>
      </c>
      <c r="B655" s="73"/>
    </row>
    <row r="656" spans="1:2" ht="20.100000000000001" customHeight="1">
      <c r="A656" s="67" t="s">
        <v>640</v>
      </c>
      <c r="B656" s="73">
        <v>2200</v>
      </c>
    </row>
    <row r="657" spans="1:2" ht="20.100000000000001" customHeight="1">
      <c r="A657" s="67" t="s">
        <v>641</v>
      </c>
      <c r="B657" s="72">
        <f>SUM(B658:B660)</f>
        <v>510</v>
      </c>
    </row>
    <row r="658" spans="1:2" ht="20.100000000000001" customHeight="1">
      <c r="A658" s="67" t="s">
        <v>642</v>
      </c>
      <c r="B658" s="73"/>
    </row>
    <row r="659" spans="1:2" ht="20.100000000000001" customHeight="1">
      <c r="A659" s="67" t="s">
        <v>643</v>
      </c>
      <c r="B659" s="73">
        <v>60</v>
      </c>
    </row>
    <row r="660" spans="1:2" ht="20.100000000000001" customHeight="1">
      <c r="A660" s="67" t="s">
        <v>644</v>
      </c>
      <c r="B660" s="73">
        <v>450</v>
      </c>
    </row>
    <row r="661" spans="1:2" ht="20.100000000000001" customHeight="1">
      <c r="A661" s="67" t="s">
        <v>645</v>
      </c>
      <c r="B661" s="72">
        <f>SUM(B662:B672)</f>
        <v>5077</v>
      </c>
    </row>
    <row r="662" spans="1:2" ht="20.100000000000001" customHeight="1">
      <c r="A662" s="67" t="s">
        <v>646</v>
      </c>
      <c r="B662" s="73">
        <v>240</v>
      </c>
    </row>
    <row r="663" spans="1:2" ht="20.100000000000001" customHeight="1">
      <c r="A663" s="67" t="s">
        <v>647</v>
      </c>
      <c r="B663" s="73">
        <v>57</v>
      </c>
    </row>
    <row r="664" spans="1:2" ht="20.100000000000001" customHeight="1">
      <c r="A664" s="67" t="s">
        <v>648</v>
      </c>
      <c r="B664" s="73">
        <v>380</v>
      </c>
    </row>
    <row r="665" spans="1:2" ht="20.100000000000001" customHeight="1">
      <c r="A665" s="67" t="s">
        <v>649</v>
      </c>
      <c r="B665" s="73"/>
    </row>
    <row r="666" spans="1:2" ht="20.100000000000001" customHeight="1">
      <c r="A666" s="67" t="s">
        <v>650</v>
      </c>
      <c r="B666" s="73"/>
    </row>
    <row r="667" spans="1:2" ht="20.100000000000001" customHeight="1">
      <c r="A667" s="67" t="s">
        <v>651</v>
      </c>
      <c r="B667" s="73"/>
    </row>
    <row r="668" spans="1:2" ht="20.100000000000001" customHeight="1">
      <c r="A668" s="67" t="s">
        <v>652</v>
      </c>
      <c r="B668" s="73"/>
    </row>
    <row r="669" spans="1:2" ht="20.100000000000001" customHeight="1">
      <c r="A669" s="67" t="s">
        <v>653</v>
      </c>
      <c r="B669" s="73">
        <v>1400</v>
      </c>
    </row>
    <row r="670" spans="1:2" ht="20.100000000000001" customHeight="1">
      <c r="A670" s="67" t="s">
        <v>654</v>
      </c>
      <c r="B670" s="73">
        <v>1100</v>
      </c>
    </row>
    <row r="671" spans="1:2" ht="20.100000000000001" customHeight="1">
      <c r="A671" s="67" t="s">
        <v>655</v>
      </c>
      <c r="B671" s="73"/>
    </row>
    <row r="672" spans="1:2" ht="20.100000000000001" customHeight="1">
      <c r="A672" s="67" t="s">
        <v>656</v>
      </c>
      <c r="B672" s="73">
        <v>1900</v>
      </c>
    </row>
    <row r="673" spans="1:2" ht="20.100000000000001" customHeight="1">
      <c r="A673" s="67" t="s">
        <v>657</v>
      </c>
      <c r="B673" s="72">
        <f>SUM(B674:B675)</f>
        <v>0</v>
      </c>
    </row>
    <row r="674" spans="1:2" ht="20.100000000000001" customHeight="1">
      <c r="A674" s="67" t="s">
        <v>658</v>
      </c>
      <c r="B674" s="76"/>
    </row>
    <row r="675" spans="1:2" ht="20.100000000000001" customHeight="1">
      <c r="A675" s="67" t="s">
        <v>659</v>
      </c>
      <c r="B675" s="76"/>
    </row>
    <row r="676" spans="1:2" ht="20.100000000000001" customHeight="1">
      <c r="A676" s="67" t="s">
        <v>660</v>
      </c>
      <c r="B676" s="72">
        <f>SUM(B677:B679)</f>
        <v>1100</v>
      </c>
    </row>
    <row r="677" spans="1:2" ht="20.100000000000001" customHeight="1">
      <c r="A677" s="67" t="s">
        <v>661</v>
      </c>
      <c r="B677" s="73">
        <v>200</v>
      </c>
    </row>
    <row r="678" spans="1:2" ht="20.100000000000001" customHeight="1">
      <c r="A678" s="67" t="s">
        <v>662</v>
      </c>
      <c r="B678" s="73">
        <v>600</v>
      </c>
    </row>
    <row r="679" spans="1:2" ht="20.100000000000001" customHeight="1">
      <c r="A679" s="67" t="s">
        <v>663</v>
      </c>
      <c r="B679" s="73">
        <v>300</v>
      </c>
    </row>
    <row r="680" spans="1:2" ht="20.100000000000001" customHeight="1">
      <c r="A680" s="67" t="s">
        <v>664</v>
      </c>
      <c r="B680" s="72">
        <f>SUM(B681:B684)</f>
        <v>2100</v>
      </c>
    </row>
    <row r="681" spans="1:2" ht="20.100000000000001" customHeight="1">
      <c r="A681" s="67" t="s">
        <v>665</v>
      </c>
      <c r="B681" s="73">
        <v>600</v>
      </c>
    </row>
    <row r="682" spans="1:2" ht="20.100000000000001" customHeight="1">
      <c r="A682" s="67" t="s">
        <v>666</v>
      </c>
      <c r="B682" s="73">
        <v>1000</v>
      </c>
    </row>
    <row r="683" spans="1:2" ht="20.100000000000001" customHeight="1">
      <c r="A683" s="67" t="s">
        <v>667</v>
      </c>
      <c r="B683" s="73">
        <v>500</v>
      </c>
    </row>
    <row r="684" spans="1:2" ht="20.100000000000001" customHeight="1">
      <c r="A684" s="67" t="s">
        <v>668</v>
      </c>
      <c r="B684" s="73"/>
    </row>
    <row r="685" spans="1:2" ht="20.100000000000001" customHeight="1">
      <c r="A685" s="67" t="s">
        <v>669</v>
      </c>
      <c r="B685" s="72">
        <f>SUM(B686:B688)</f>
        <v>2759</v>
      </c>
    </row>
    <row r="686" spans="1:2" ht="20.100000000000001" customHeight="1">
      <c r="A686" s="67" t="s">
        <v>670</v>
      </c>
      <c r="B686" s="73">
        <v>520</v>
      </c>
    </row>
    <row r="687" spans="1:2" ht="20.100000000000001" customHeight="1">
      <c r="A687" s="67" t="s">
        <v>671</v>
      </c>
      <c r="B687" s="73">
        <v>2239</v>
      </c>
    </row>
    <row r="688" spans="1:2" ht="20.100000000000001" customHeight="1">
      <c r="A688" s="67" t="s">
        <v>672</v>
      </c>
      <c r="B688" s="76"/>
    </row>
    <row r="689" spans="1:2" ht="20.100000000000001" customHeight="1">
      <c r="A689" s="67" t="s">
        <v>673</v>
      </c>
      <c r="B689" s="72">
        <f>SUM(B690:B692)</f>
        <v>495</v>
      </c>
    </row>
    <row r="690" spans="1:2" ht="20.100000000000001" customHeight="1">
      <c r="A690" s="67" t="s">
        <v>674</v>
      </c>
      <c r="B690" s="73">
        <v>185</v>
      </c>
    </row>
    <row r="691" spans="1:2" ht="20.100000000000001" customHeight="1">
      <c r="A691" s="67" t="s">
        <v>675</v>
      </c>
      <c r="B691" s="73"/>
    </row>
    <row r="692" spans="1:2" ht="20.100000000000001" customHeight="1">
      <c r="A692" s="67" t="s">
        <v>676</v>
      </c>
      <c r="B692" s="76">
        <v>310</v>
      </c>
    </row>
    <row r="693" spans="1:2" ht="20.100000000000001" customHeight="1">
      <c r="A693" s="67" t="s">
        <v>677</v>
      </c>
      <c r="B693" s="72">
        <f>SUM(B694:B695)</f>
        <v>35</v>
      </c>
    </row>
    <row r="694" spans="1:2" ht="20.100000000000001" customHeight="1">
      <c r="A694" s="67" t="s">
        <v>678</v>
      </c>
      <c r="B694" s="73">
        <v>35</v>
      </c>
    </row>
    <row r="695" spans="1:2" ht="20.100000000000001" customHeight="1">
      <c r="A695" s="67" t="s">
        <v>679</v>
      </c>
      <c r="B695" s="73"/>
    </row>
    <row r="696" spans="1:2" ht="20.100000000000001" customHeight="1">
      <c r="A696" s="67" t="s">
        <v>680</v>
      </c>
      <c r="B696" s="72">
        <f>SUM(B697:B704)</f>
        <v>290</v>
      </c>
    </row>
    <row r="697" spans="1:2" ht="20.100000000000001" customHeight="1">
      <c r="A697" s="67" t="s">
        <v>186</v>
      </c>
      <c r="B697" s="76">
        <v>260</v>
      </c>
    </row>
    <row r="698" spans="1:2" ht="20.100000000000001" customHeight="1">
      <c r="A698" s="67" t="s">
        <v>187</v>
      </c>
      <c r="B698" s="76"/>
    </row>
    <row r="699" spans="1:2" ht="20.100000000000001" customHeight="1">
      <c r="A699" s="67" t="s">
        <v>188</v>
      </c>
      <c r="B699" s="76"/>
    </row>
    <row r="700" spans="1:2" ht="20.100000000000001" customHeight="1">
      <c r="A700" s="67" t="s">
        <v>228</v>
      </c>
      <c r="B700" s="76"/>
    </row>
    <row r="701" spans="1:2" ht="20.100000000000001" customHeight="1">
      <c r="A701" s="67" t="s">
        <v>681</v>
      </c>
      <c r="B701" s="76">
        <v>30</v>
      </c>
    </row>
    <row r="702" spans="1:2" ht="20.100000000000001" customHeight="1">
      <c r="A702" s="67" t="s">
        <v>682</v>
      </c>
      <c r="B702" s="76"/>
    </row>
    <row r="703" spans="1:2" ht="20.100000000000001" customHeight="1">
      <c r="A703" s="67" t="s">
        <v>195</v>
      </c>
      <c r="B703" s="76"/>
    </row>
    <row r="704" spans="1:2" ht="20.100000000000001" customHeight="1">
      <c r="A704" s="67" t="s">
        <v>683</v>
      </c>
      <c r="B704" s="76"/>
    </row>
    <row r="705" spans="1:2" ht="20.100000000000001" customHeight="1">
      <c r="A705" s="67" t="s">
        <v>684</v>
      </c>
      <c r="B705" s="72">
        <f>B706</f>
        <v>0</v>
      </c>
    </row>
    <row r="706" spans="1:2" ht="20.100000000000001" customHeight="1">
      <c r="A706" s="67" t="s">
        <v>685</v>
      </c>
      <c r="B706" s="76"/>
    </row>
    <row r="707" spans="1:2" ht="20.100000000000001" customHeight="1">
      <c r="A707" s="83" t="s">
        <v>686</v>
      </c>
      <c r="B707" s="72">
        <f>B708</f>
        <v>4500</v>
      </c>
    </row>
    <row r="708" spans="1:2" ht="20.100000000000001" customHeight="1">
      <c r="A708" s="83" t="s">
        <v>687</v>
      </c>
      <c r="B708" s="73">
        <v>4500</v>
      </c>
    </row>
    <row r="709" spans="1:2" ht="20.100000000000001" customHeight="1">
      <c r="A709" s="83" t="s">
        <v>40</v>
      </c>
      <c r="B709" s="72">
        <f>B710+B719+B723+B731+B737+B744+B750+B753+B758+B756+B757+B764+B765+B781+B766</f>
        <v>7704</v>
      </c>
    </row>
    <row r="710" spans="1:2" ht="20.100000000000001" customHeight="1">
      <c r="A710" s="83" t="s">
        <v>688</v>
      </c>
      <c r="B710" s="72">
        <f>SUM(B711:B718)</f>
        <v>350</v>
      </c>
    </row>
    <row r="711" spans="1:2" ht="20.100000000000001" customHeight="1">
      <c r="A711" s="83" t="s">
        <v>186</v>
      </c>
      <c r="B711" s="76"/>
    </row>
    <row r="712" spans="1:2" ht="20.100000000000001" customHeight="1">
      <c r="A712" s="83" t="s">
        <v>187</v>
      </c>
      <c r="B712" s="76"/>
    </row>
    <row r="713" spans="1:2" ht="20.100000000000001" customHeight="1">
      <c r="A713" s="83" t="s">
        <v>188</v>
      </c>
      <c r="B713" s="76"/>
    </row>
    <row r="714" spans="1:2" ht="20.100000000000001" customHeight="1">
      <c r="A714" s="83" t="s">
        <v>689</v>
      </c>
      <c r="B714" s="76"/>
    </row>
    <row r="715" spans="1:2" ht="20.100000000000001" customHeight="1">
      <c r="A715" s="83" t="s">
        <v>690</v>
      </c>
      <c r="B715" s="76"/>
    </row>
    <row r="716" spans="1:2" ht="20.100000000000001" customHeight="1">
      <c r="A716" s="83" t="s">
        <v>691</v>
      </c>
      <c r="B716" s="76"/>
    </row>
    <row r="717" spans="1:2" ht="20.100000000000001" customHeight="1">
      <c r="A717" s="83" t="s">
        <v>692</v>
      </c>
      <c r="B717" s="76"/>
    </row>
    <row r="718" spans="1:2" ht="20.100000000000001" customHeight="1">
      <c r="A718" s="83" t="s">
        <v>693</v>
      </c>
      <c r="B718" s="73">
        <v>350</v>
      </c>
    </row>
    <row r="719" spans="1:2" ht="20.100000000000001" customHeight="1">
      <c r="A719" s="83" t="s">
        <v>694</v>
      </c>
      <c r="B719" s="72">
        <f>SUM(B720:B722)</f>
        <v>300</v>
      </c>
    </row>
    <row r="720" spans="1:2" ht="20.100000000000001" customHeight="1">
      <c r="A720" s="83" t="s">
        <v>695</v>
      </c>
      <c r="B720" s="73"/>
    </row>
    <row r="721" spans="1:2" ht="20.100000000000001" customHeight="1">
      <c r="A721" s="83" t="s">
        <v>696</v>
      </c>
      <c r="B721" s="73"/>
    </row>
    <row r="722" spans="1:2" ht="20.100000000000001" customHeight="1">
      <c r="A722" s="83" t="s">
        <v>697</v>
      </c>
      <c r="B722" s="73">
        <v>300</v>
      </c>
    </row>
    <row r="723" spans="1:2" ht="20.100000000000001" customHeight="1">
      <c r="A723" s="83" t="s">
        <v>698</v>
      </c>
      <c r="B723" s="72">
        <f>SUM(B724:B730)</f>
        <v>2300</v>
      </c>
    </row>
    <row r="724" spans="1:2" ht="20.100000000000001" customHeight="1">
      <c r="A724" s="83" t="s">
        <v>699</v>
      </c>
      <c r="B724" s="73"/>
    </row>
    <row r="725" spans="1:2" ht="20.100000000000001" customHeight="1">
      <c r="A725" s="83" t="s">
        <v>700</v>
      </c>
      <c r="B725" s="73">
        <v>1300</v>
      </c>
    </row>
    <row r="726" spans="1:2" ht="20.100000000000001" customHeight="1">
      <c r="A726" s="83" t="s">
        <v>701</v>
      </c>
      <c r="B726" s="73"/>
    </row>
    <row r="727" spans="1:2" ht="20.100000000000001" customHeight="1">
      <c r="A727" s="83" t="s">
        <v>702</v>
      </c>
      <c r="B727" s="73"/>
    </row>
    <row r="728" spans="1:2" ht="20.100000000000001" customHeight="1">
      <c r="A728" s="83" t="s">
        <v>703</v>
      </c>
      <c r="B728" s="73"/>
    </row>
    <row r="729" spans="1:2" ht="20.100000000000001" customHeight="1">
      <c r="A729" s="83" t="s">
        <v>704</v>
      </c>
      <c r="B729" s="73"/>
    </row>
    <row r="730" spans="1:2" ht="20.100000000000001" customHeight="1">
      <c r="A730" s="83" t="s">
        <v>705</v>
      </c>
      <c r="B730" s="73">
        <v>1000</v>
      </c>
    </row>
    <row r="731" spans="1:2" ht="20.100000000000001" customHeight="1">
      <c r="A731" s="83" t="s">
        <v>706</v>
      </c>
      <c r="B731" s="72">
        <f>SUM(B732:B736)</f>
        <v>3380</v>
      </c>
    </row>
    <row r="732" spans="1:2" ht="20.100000000000001" customHeight="1">
      <c r="A732" s="83" t="s">
        <v>707</v>
      </c>
      <c r="B732" s="73"/>
    </row>
    <row r="733" spans="1:2" ht="20.100000000000001" customHeight="1">
      <c r="A733" s="83" t="s">
        <v>708</v>
      </c>
      <c r="B733" s="73">
        <v>1730</v>
      </c>
    </row>
    <row r="734" spans="1:2" ht="20.100000000000001" customHeight="1">
      <c r="A734" s="83" t="s">
        <v>709</v>
      </c>
      <c r="B734" s="73"/>
    </row>
    <row r="735" spans="1:2" ht="20.100000000000001" customHeight="1">
      <c r="A735" s="83" t="s">
        <v>710</v>
      </c>
      <c r="B735" s="73"/>
    </row>
    <row r="736" spans="1:2" ht="20.100000000000001" customHeight="1">
      <c r="A736" s="83" t="s">
        <v>711</v>
      </c>
      <c r="B736" s="73">
        <v>1650</v>
      </c>
    </row>
    <row r="737" spans="1:2" ht="20.100000000000001" customHeight="1">
      <c r="A737" s="83" t="s">
        <v>712</v>
      </c>
      <c r="B737" s="72">
        <f>SUM(B738:B743)</f>
        <v>4</v>
      </c>
    </row>
    <row r="738" spans="1:2" ht="20.100000000000001" customHeight="1">
      <c r="A738" s="83" t="s">
        <v>713</v>
      </c>
      <c r="B738" s="73"/>
    </row>
    <row r="739" spans="1:2" ht="20.100000000000001" customHeight="1">
      <c r="A739" s="83" t="s">
        <v>714</v>
      </c>
      <c r="B739" s="73"/>
    </row>
    <row r="740" spans="1:2" ht="20.100000000000001" customHeight="1">
      <c r="A740" s="83" t="s">
        <v>715</v>
      </c>
      <c r="B740" s="73"/>
    </row>
    <row r="741" spans="1:2" ht="20.100000000000001" customHeight="1">
      <c r="A741" s="83" t="s">
        <v>716</v>
      </c>
      <c r="B741" s="73"/>
    </row>
    <row r="742" spans="1:2" ht="20.100000000000001" customHeight="1">
      <c r="A742" s="83" t="s">
        <v>717</v>
      </c>
      <c r="B742" s="73">
        <v>4</v>
      </c>
    </row>
    <row r="743" spans="1:2" ht="20.100000000000001" customHeight="1">
      <c r="A743" s="83" t="s">
        <v>718</v>
      </c>
      <c r="B743" s="73"/>
    </row>
    <row r="744" spans="1:2" ht="20.100000000000001" customHeight="1">
      <c r="A744" s="83" t="s">
        <v>719</v>
      </c>
      <c r="B744" s="72">
        <f>SUM(B745:B749)</f>
        <v>0</v>
      </c>
    </row>
    <row r="745" spans="1:2" ht="20.100000000000001" customHeight="1">
      <c r="A745" s="83" t="s">
        <v>720</v>
      </c>
      <c r="B745" s="73"/>
    </row>
    <row r="746" spans="1:2" ht="20.100000000000001" customHeight="1">
      <c r="A746" s="83" t="s">
        <v>721</v>
      </c>
      <c r="B746" s="73"/>
    </row>
    <row r="747" spans="1:2" ht="20.100000000000001" customHeight="1">
      <c r="A747" s="83" t="s">
        <v>722</v>
      </c>
      <c r="B747" s="73"/>
    </row>
    <row r="748" spans="1:2" ht="20.100000000000001" customHeight="1">
      <c r="A748" s="83" t="s">
        <v>723</v>
      </c>
      <c r="B748" s="73"/>
    </row>
    <row r="749" spans="1:2" ht="20.100000000000001" customHeight="1">
      <c r="A749" s="83" t="s">
        <v>724</v>
      </c>
      <c r="B749" s="73"/>
    </row>
    <row r="750" spans="1:2" ht="20.100000000000001" customHeight="1">
      <c r="A750" s="83" t="s">
        <v>725</v>
      </c>
      <c r="B750" s="72">
        <f>SUM(B751:B752)</f>
        <v>0</v>
      </c>
    </row>
    <row r="751" spans="1:2" ht="20.100000000000001" customHeight="1">
      <c r="A751" s="83" t="s">
        <v>726</v>
      </c>
      <c r="B751" s="76"/>
    </row>
    <row r="752" spans="1:2" ht="20.100000000000001" customHeight="1">
      <c r="A752" s="83" t="s">
        <v>727</v>
      </c>
      <c r="B752" s="76"/>
    </row>
    <row r="753" spans="1:2" ht="20.100000000000001" customHeight="1">
      <c r="A753" s="83" t="s">
        <v>728</v>
      </c>
      <c r="B753" s="72">
        <f>SUM(B754:B755)</f>
        <v>0</v>
      </c>
    </row>
    <row r="754" spans="1:2" ht="20.100000000000001" customHeight="1">
      <c r="A754" s="83" t="s">
        <v>729</v>
      </c>
      <c r="B754" s="76"/>
    </row>
    <row r="755" spans="1:2" ht="20.100000000000001" customHeight="1">
      <c r="A755" s="83" t="s">
        <v>730</v>
      </c>
      <c r="B755" s="76"/>
    </row>
    <row r="756" spans="1:2" ht="20.100000000000001" customHeight="1">
      <c r="A756" s="83" t="s">
        <v>731</v>
      </c>
      <c r="B756" s="76"/>
    </row>
    <row r="757" spans="1:2" ht="20.100000000000001" customHeight="1">
      <c r="A757" s="83" t="s">
        <v>732</v>
      </c>
      <c r="B757" s="76"/>
    </row>
    <row r="758" spans="1:2" ht="20.100000000000001" customHeight="1">
      <c r="A758" s="83" t="s">
        <v>733</v>
      </c>
      <c r="B758" s="72">
        <f>SUM(B759:B763)</f>
        <v>220</v>
      </c>
    </row>
    <row r="759" spans="1:2" ht="20.100000000000001" customHeight="1">
      <c r="A759" s="83" t="s">
        <v>734</v>
      </c>
      <c r="B759" s="73"/>
    </row>
    <row r="760" spans="1:2" ht="20.100000000000001" customHeight="1">
      <c r="A760" s="83" t="s">
        <v>735</v>
      </c>
      <c r="B760" s="73"/>
    </row>
    <row r="761" spans="1:2" ht="20.100000000000001" customHeight="1">
      <c r="A761" s="83" t="s">
        <v>736</v>
      </c>
      <c r="B761" s="73"/>
    </row>
    <row r="762" spans="1:2" ht="20.100000000000001" customHeight="1">
      <c r="A762" s="83" t="s">
        <v>737</v>
      </c>
      <c r="B762" s="73"/>
    </row>
    <row r="763" spans="1:2" ht="20.100000000000001" customHeight="1">
      <c r="A763" s="83" t="s">
        <v>738</v>
      </c>
      <c r="B763" s="73">
        <v>220</v>
      </c>
    </row>
    <row r="764" spans="1:2" ht="20.100000000000001" customHeight="1">
      <c r="A764" s="83" t="s">
        <v>739</v>
      </c>
      <c r="B764" s="73"/>
    </row>
    <row r="765" spans="1:2" ht="20.100000000000001" customHeight="1">
      <c r="A765" s="83" t="s">
        <v>740</v>
      </c>
      <c r="B765" s="73"/>
    </row>
    <row r="766" spans="1:2" ht="20.100000000000001" customHeight="1">
      <c r="A766" s="83" t="s">
        <v>741</v>
      </c>
      <c r="B766" s="72">
        <f>SUM(B767:B780)</f>
        <v>0</v>
      </c>
    </row>
    <row r="767" spans="1:2" ht="20.100000000000001" customHeight="1">
      <c r="A767" s="83" t="s">
        <v>186</v>
      </c>
      <c r="B767" s="76"/>
    </row>
    <row r="768" spans="1:2" ht="20.100000000000001" customHeight="1">
      <c r="A768" s="83" t="s">
        <v>187</v>
      </c>
      <c r="B768" s="76"/>
    </row>
    <row r="769" spans="1:2" ht="20.100000000000001" customHeight="1">
      <c r="A769" s="83" t="s">
        <v>188</v>
      </c>
      <c r="B769" s="76"/>
    </row>
    <row r="770" spans="1:2" ht="20.100000000000001" customHeight="1">
      <c r="A770" s="83" t="s">
        <v>742</v>
      </c>
      <c r="B770" s="76"/>
    </row>
    <row r="771" spans="1:2" ht="20.100000000000001" customHeight="1">
      <c r="A771" s="83" t="s">
        <v>743</v>
      </c>
      <c r="B771" s="76"/>
    </row>
    <row r="772" spans="1:2" ht="20.100000000000001" customHeight="1">
      <c r="A772" s="83" t="s">
        <v>744</v>
      </c>
      <c r="B772" s="76"/>
    </row>
    <row r="773" spans="1:2" ht="20.100000000000001" customHeight="1">
      <c r="A773" s="83" t="s">
        <v>745</v>
      </c>
      <c r="B773" s="76"/>
    </row>
    <row r="774" spans="1:2" ht="20.100000000000001" customHeight="1">
      <c r="A774" s="83" t="s">
        <v>746</v>
      </c>
      <c r="B774" s="76"/>
    </row>
    <row r="775" spans="1:2" ht="20.100000000000001" customHeight="1">
      <c r="A775" s="83" t="s">
        <v>747</v>
      </c>
      <c r="B775" s="76"/>
    </row>
    <row r="776" spans="1:2" ht="20.100000000000001" customHeight="1">
      <c r="A776" s="83" t="s">
        <v>748</v>
      </c>
      <c r="B776" s="76"/>
    </row>
    <row r="777" spans="1:2" ht="20.100000000000001" customHeight="1">
      <c r="A777" s="83" t="s">
        <v>228</v>
      </c>
      <c r="B777" s="76"/>
    </row>
    <row r="778" spans="1:2" ht="20.100000000000001" customHeight="1">
      <c r="A778" s="83" t="s">
        <v>749</v>
      </c>
      <c r="B778" s="76"/>
    </row>
    <row r="779" spans="1:2" ht="20.100000000000001" customHeight="1">
      <c r="A779" s="83" t="s">
        <v>195</v>
      </c>
      <c r="B779" s="76"/>
    </row>
    <row r="780" spans="1:2" ht="20.100000000000001" customHeight="1">
      <c r="A780" s="83" t="s">
        <v>750</v>
      </c>
      <c r="B780" s="76"/>
    </row>
    <row r="781" spans="1:2" ht="20.100000000000001" customHeight="1">
      <c r="A781" s="83" t="s">
        <v>751</v>
      </c>
      <c r="B781" s="73">
        <v>1150</v>
      </c>
    </row>
    <row r="782" spans="1:2" ht="20.100000000000001" customHeight="1">
      <c r="A782" s="83" t="s">
        <v>41</v>
      </c>
      <c r="B782" s="72">
        <f>B783+B794+B795+B798+B799+B800</f>
        <v>12662</v>
      </c>
    </row>
    <row r="783" spans="1:2" ht="20.100000000000001" customHeight="1">
      <c r="A783" s="83" t="s">
        <v>752</v>
      </c>
      <c r="B783" s="72">
        <f>SUM(B784:B793)</f>
        <v>5072</v>
      </c>
    </row>
    <row r="784" spans="1:2" ht="20.100000000000001" customHeight="1">
      <c r="A784" s="83" t="s">
        <v>753</v>
      </c>
      <c r="B784" s="73">
        <v>520</v>
      </c>
    </row>
    <row r="785" spans="1:2" ht="20.100000000000001" customHeight="1">
      <c r="A785" s="83" t="s">
        <v>754</v>
      </c>
      <c r="B785" s="73">
        <v>2</v>
      </c>
    </row>
    <row r="786" spans="1:2" ht="20.100000000000001" customHeight="1">
      <c r="A786" s="83" t="s">
        <v>755</v>
      </c>
      <c r="B786" s="73"/>
    </row>
    <row r="787" spans="1:2" ht="20.100000000000001" customHeight="1">
      <c r="A787" s="83" t="s">
        <v>756</v>
      </c>
      <c r="B787" s="73">
        <v>350</v>
      </c>
    </row>
    <row r="788" spans="1:2" ht="20.100000000000001" customHeight="1">
      <c r="A788" s="83" t="s">
        <v>757</v>
      </c>
      <c r="B788" s="73"/>
    </row>
    <row r="789" spans="1:2" ht="20.100000000000001" customHeight="1">
      <c r="A789" s="83" t="s">
        <v>758</v>
      </c>
      <c r="B789" s="73"/>
    </row>
    <row r="790" spans="1:2" ht="20.100000000000001" customHeight="1">
      <c r="A790" s="83" t="s">
        <v>759</v>
      </c>
      <c r="B790" s="73"/>
    </row>
    <row r="791" spans="1:2" ht="20.100000000000001" customHeight="1">
      <c r="A791" s="83" t="s">
        <v>760</v>
      </c>
      <c r="B791" s="73"/>
    </row>
    <row r="792" spans="1:2" ht="20.100000000000001" customHeight="1">
      <c r="A792" s="83" t="s">
        <v>761</v>
      </c>
      <c r="B792" s="73"/>
    </row>
    <row r="793" spans="1:2" ht="20.100000000000001" customHeight="1">
      <c r="A793" s="83" t="s">
        <v>762</v>
      </c>
      <c r="B793" s="73">
        <v>4200</v>
      </c>
    </row>
    <row r="794" spans="1:2" ht="20.100000000000001" customHeight="1">
      <c r="A794" s="83" t="s">
        <v>763</v>
      </c>
      <c r="B794" s="73">
        <v>600</v>
      </c>
    </row>
    <row r="795" spans="1:2" ht="20.100000000000001" customHeight="1">
      <c r="A795" s="83" t="s">
        <v>764</v>
      </c>
      <c r="B795" s="72">
        <f>SUM(B796:B797)</f>
        <v>1440</v>
      </c>
    </row>
    <row r="796" spans="1:2" ht="20.100000000000001" customHeight="1">
      <c r="A796" s="83" t="s">
        <v>765</v>
      </c>
      <c r="B796" s="73">
        <v>40</v>
      </c>
    </row>
    <row r="797" spans="1:2" ht="20.100000000000001" customHeight="1">
      <c r="A797" s="83" t="s">
        <v>766</v>
      </c>
      <c r="B797" s="73">
        <v>1400</v>
      </c>
    </row>
    <row r="798" spans="1:2" ht="20.100000000000001" customHeight="1">
      <c r="A798" s="83" t="s">
        <v>767</v>
      </c>
      <c r="B798" s="73"/>
    </row>
    <row r="799" spans="1:2" ht="20.100000000000001" customHeight="1">
      <c r="A799" s="83" t="s">
        <v>768</v>
      </c>
      <c r="B799" s="73">
        <v>550</v>
      </c>
    </row>
    <row r="800" spans="1:2" ht="20.100000000000001" customHeight="1">
      <c r="A800" s="83" t="s">
        <v>769</v>
      </c>
      <c r="B800" s="73">
        <v>5000</v>
      </c>
    </row>
    <row r="801" spans="1:2" ht="20.100000000000001" customHeight="1">
      <c r="A801" s="83" t="s">
        <v>42</v>
      </c>
      <c r="B801" s="72">
        <f>B802+B827+B852+B878+B889+B900+B906+B913+B920+B923</f>
        <v>54706</v>
      </c>
    </row>
    <row r="802" spans="1:2" ht="20.100000000000001" customHeight="1">
      <c r="A802" s="83" t="s">
        <v>770</v>
      </c>
      <c r="B802" s="72">
        <f>SUM(B803:B826)</f>
        <v>14663</v>
      </c>
    </row>
    <row r="803" spans="1:2" ht="20.100000000000001" customHeight="1">
      <c r="A803" s="83" t="s">
        <v>753</v>
      </c>
      <c r="B803" s="73">
        <v>660</v>
      </c>
    </row>
    <row r="804" spans="1:2" ht="20.100000000000001" customHeight="1">
      <c r="A804" s="83" t="s">
        <v>754</v>
      </c>
      <c r="B804" s="73">
        <v>10</v>
      </c>
    </row>
    <row r="805" spans="1:2" ht="20.100000000000001" customHeight="1">
      <c r="A805" s="83" t="s">
        <v>755</v>
      </c>
      <c r="B805" s="73"/>
    </row>
    <row r="806" spans="1:2" ht="20.100000000000001" customHeight="1">
      <c r="A806" s="83" t="s">
        <v>771</v>
      </c>
      <c r="B806" s="73">
        <v>190</v>
      </c>
    </row>
    <row r="807" spans="1:2" ht="20.100000000000001" customHeight="1">
      <c r="A807" s="83" t="s">
        <v>772</v>
      </c>
      <c r="B807" s="73">
        <v>25</v>
      </c>
    </row>
    <row r="808" spans="1:2" ht="20.100000000000001" customHeight="1">
      <c r="A808" s="83" t="s">
        <v>773</v>
      </c>
      <c r="B808" s="73">
        <v>350</v>
      </c>
    </row>
    <row r="809" spans="1:2" ht="20.100000000000001" customHeight="1">
      <c r="A809" s="83" t="s">
        <v>774</v>
      </c>
      <c r="B809" s="73">
        <v>220</v>
      </c>
    </row>
    <row r="810" spans="1:2" ht="20.100000000000001" customHeight="1">
      <c r="A810" s="83" t="s">
        <v>775</v>
      </c>
      <c r="B810" s="73">
        <v>240</v>
      </c>
    </row>
    <row r="811" spans="1:2" ht="20.100000000000001" customHeight="1">
      <c r="A811" s="83" t="s">
        <v>776</v>
      </c>
      <c r="B811" s="73">
        <v>40</v>
      </c>
    </row>
    <row r="812" spans="1:2" ht="20.100000000000001" customHeight="1">
      <c r="A812" s="83" t="s">
        <v>777</v>
      </c>
      <c r="B812" s="73"/>
    </row>
    <row r="813" spans="1:2" ht="20.100000000000001" customHeight="1">
      <c r="A813" s="83" t="s">
        <v>778</v>
      </c>
      <c r="B813" s="73"/>
    </row>
    <row r="814" spans="1:2" ht="20.100000000000001" customHeight="1">
      <c r="A814" s="83" t="s">
        <v>779</v>
      </c>
      <c r="B814" s="73"/>
    </row>
    <row r="815" spans="1:2" ht="20.100000000000001" customHeight="1">
      <c r="A815" s="83" t="s">
        <v>780</v>
      </c>
      <c r="B815" s="73">
        <v>45</v>
      </c>
    </row>
    <row r="816" spans="1:2" ht="20.100000000000001" customHeight="1">
      <c r="A816" s="83" t="s">
        <v>781</v>
      </c>
      <c r="B816" s="73"/>
    </row>
    <row r="817" spans="1:2" ht="20.100000000000001" customHeight="1">
      <c r="A817" s="83" t="s">
        <v>782</v>
      </c>
      <c r="B817" s="73"/>
    </row>
    <row r="818" spans="1:2" ht="20.100000000000001" customHeight="1">
      <c r="A818" s="83" t="s">
        <v>783</v>
      </c>
      <c r="B818" s="73">
        <v>600</v>
      </c>
    </row>
    <row r="819" spans="1:2" ht="20.100000000000001" customHeight="1">
      <c r="A819" s="83" t="s">
        <v>784</v>
      </c>
      <c r="B819" s="73">
        <v>320</v>
      </c>
    </row>
    <row r="820" spans="1:2" ht="20.100000000000001" customHeight="1">
      <c r="A820" s="83" t="s">
        <v>785</v>
      </c>
      <c r="B820" s="73">
        <v>210</v>
      </c>
    </row>
    <row r="821" spans="1:2" ht="20.100000000000001" customHeight="1">
      <c r="A821" s="83" t="s">
        <v>786</v>
      </c>
      <c r="B821" s="73">
        <v>550</v>
      </c>
    </row>
    <row r="822" spans="1:2" ht="20.100000000000001" customHeight="1">
      <c r="A822" s="83" t="s">
        <v>787</v>
      </c>
      <c r="B822" s="73">
        <v>5200</v>
      </c>
    </row>
    <row r="823" spans="1:2" ht="20.100000000000001" customHeight="1">
      <c r="A823" s="83" t="s">
        <v>788</v>
      </c>
      <c r="B823" s="73"/>
    </row>
    <row r="824" spans="1:2" ht="20.100000000000001" customHeight="1">
      <c r="A824" s="83" t="s">
        <v>789</v>
      </c>
      <c r="B824" s="73"/>
    </row>
    <row r="825" spans="1:2" ht="20.100000000000001" customHeight="1">
      <c r="A825" s="83" t="s">
        <v>790</v>
      </c>
      <c r="B825" s="73">
        <v>3</v>
      </c>
    </row>
    <row r="826" spans="1:2" ht="20.100000000000001" customHeight="1">
      <c r="A826" s="83" t="s">
        <v>791</v>
      </c>
      <c r="B826" s="73">
        <v>6000</v>
      </c>
    </row>
    <row r="827" spans="1:2" ht="20.100000000000001" customHeight="1">
      <c r="A827" s="83" t="s">
        <v>792</v>
      </c>
      <c r="B827" s="72">
        <f>SUM(B828:B851)</f>
        <v>1277</v>
      </c>
    </row>
    <row r="828" spans="1:2" ht="20.100000000000001" customHeight="1">
      <c r="A828" s="83" t="s">
        <v>753</v>
      </c>
      <c r="B828" s="73">
        <v>215</v>
      </c>
    </row>
    <row r="829" spans="1:2" ht="20.100000000000001" customHeight="1">
      <c r="A829" s="83" t="s">
        <v>754</v>
      </c>
      <c r="B829" s="73">
        <v>20</v>
      </c>
    </row>
    <row r="830" spans="1:2" ht="20.100000000000001" customHeight="1">
      <c r="A830" s="83" t="s">
        <v>755</v>
      </c>
      <c r="B830" s="73"/>
    </row>
    <row r="831" spans="1:2" ht="20.100000000000001" customHeight="1">
      <c r="A831" s="83" t="s">
        <v>793</v>
      </c>
      <c r="B831" s="73">
        <v>20</v>
      </c>
    </row>
    <row r="832" spans="1:2" ht="20.100000000000001" customHeight="1">
      <c r="A832" s="83" t="s">
        <v>794</v>
      </c>
      <c r="B832" s="73">
        <v>350</v>
      </c>
    </row>
    <row r="833" spans="1:2" ht="20.100000000000001" customHeight="1">
      <c r="A833" s="83" t="s">
        <v>795</v>
      </c>
      <c r="B833" s="73"/>
    </row>
    <row r="834" spans="1:2" ht="20.100000000000001" customHeight="1">
      <c r="A834" s="83" t="s">
        <v>796</v>
      </c>
      <c r="B834" s="73">
        <v>12</v>
      </c>
    </row>
    <row r="835" spans="1:2" ht="20.100000000000001" customHeight="1">
      <c r="A835" s="83" t="s">
        <v>797</v>
      </c>
      <c r="B835" s="73">
        <v>20</v>
      </c>
    </row>
    <row r="836" spans="1:2" ht="20.100000000000001" customHeight="1">
      <c r="A836" s="83" t="s">
        <v>798</v>
      </c>
      <c r="B836" s="73"/>
    </row>
    <row r="837" spans="1:2" ht="20.100000000000001" customHeight="1">
      <c r="A837" s="83" t="s">
        <v>799</v>
      </c>
      <c r="B837" s="73"/>
    </row>
    <row r="838" spans="1:2" ht="20.100000000000001" customHeight="1">
      <c r="A838" s="83" t="s">
        <v>800</v>
      </c>
      <c r="B838" s="73"/>
    </row>
    <row r="839" spans="1:2" ht="20.100000000000001" customHeight="1">
      <c r="A839" s="83" t="s">
        <v>801</v>
      </c>
      <c r="B839" s="73">
        <v>20</v>
      </c>
    </row>
    <row r="840" spans="1:2" ht="20.100000000000001" customHeight="1">
      <c r="A840" s="83" t="s">
        <v>802</v>
      </c>
      <c r="B840" s="73"/>
    </row>
    <row r="841" spans="1:2" ht="20.100000000000001" customHeight="1">
      <c r="A841" s="83" t="s">
        <v>803</v>
      </c>
      <c r="B841" s="73"/>
    </row>
    <row r="842" spans="1:2" ht="20.100000000000001" customHeight="1">
      <c r="A842" s="83" t="s">
        <v>804</v>
      </c>
      <c r="B842" s="73"/>
    </row>
    <row r="843" spans="1:2" ht="20.100000000000001" customHeight="1">
      <c r="A843" s="83" t="s">
        <v>805</v>
      </c>
      <c r="B843" s="73"/>
    </row>
    <row r="844" spans="1:2" ht="20.100000000000001" customHeight="1">
      <c r="A844" s="83" t="s">
        <v>806</v>
      </c>
      <c r="B844" s="73">
        <v>10</v>
      </c>
    </row>
    <row r="845" spans="1:2" ht="20.100000000000001" customHeight="1">
      <c r="A845" s="83" t="s">
        <v>807</v>
      </c>
      <c r="B845" s="73"/>
    </row>
    <row r="846" spans="1:2" ht="20.100000000000001" customHeight="1">
      <c r="A846" s="83" t="s">
        <v>808</v>
      </c>
      <c r="B846" s="73"/>
    </row>
    <row r="847" spans="1:2" ht="20.100000000000001" customHeight="1">
      <c r="A847" s="83" t="s">
        <v>809</v>
      </c>
      <c r="B847" s="73">
        <v>10</v>
      </c>
    </row>
    <row r="848" spans="1:2" ht="20.100000000000001" customHeight="1">
      <c r="A848" s="83" t="s">
        <v>810</v>
      </c>
      <c r="B848" s="73"/>
    </row>
    <row r="849" spans="1:2" ht="20.100000000000001" customHeight="1">
      <c r="A849" s="83" t="s">
        <v>811</v>
      </c>
      <c r="B849" s="73"/>
    </row>
    <row r="850" spans="1:2" ht="20.100000000000001" customHeight="1">
      <c r="A850" s="83" t="s">
        <v>812</v>
      </c>
      <c r="B850" s="73"/>
    </row>
    <row r="851" spans="1:2" ht="20.100000000000001" customHeight="1">
      <c r="A851" s="83" t="s">
        <v>813</v>
      </c>
      <c r="B851" s="73">
        <v>600</v>
      </c>
    </row>
    <row r="852" spans="1:2" ht="20.100000000000001" customHeight="1">
      <c r="A852" s="83" t="s">
        <v>814</v>
      </c>
      <c r="B852" s="72">
        <f>SUM(B853:B877)</f>
        <v>29484</v>
      </c>
    </row>
    <row r="853" spans="1:2" ht="20.100000000000001" customHeight="1">
      <c r="A853" s="83" t="s">
        <v>753</v>
      </c>
      <c r="B853" s="73">
        <v>950</v>
      </c>
    </row>
    <row r="854" spans="1:2" ht="20.100000000000001" customHeight="1">
      <c r="A854" s="83" t="s">
        <v>754</v>
      </c>
      <c r="B854" s="73"/>
    </row>
    <row r="855" spans="1:2" ht="20.100000000000001" customHeight="1">
      <c r="A855" s="83" t="s">
        <v>755</v>
      </c>
      <c r="B855" s="73">
        <v>1</v>
      </c>
    </row>
    <row r="856" spans="1:2" ht="20.100000000000001" customHeight="1">
      <c r="A856" s="83" t="s">
        <v>815</v>
      </c>
      <c r="B856" s="73">
        <v>900</v>
      </c>
    </row>
    <row r="857" spans="1:2" ht="20.100000000000001" customHeight="1">
      <c r="A857" s="83" t="s">
        <v>816</v>
      </c>
      <c r="B857" s="73">
        <v>20000</v>
      </c>
    </row>
    <row r="858" spans="1:2" ht="20.100000000000001" customHeight="1">
      <c r="A858" s="83" t="s">
        <v>817</v>
      </c>
      <c r="B858" s="73">
        <v>320</v>
      </c>
    </row>
    <row r="859" spans="1:2" ht="20.100000000000001" customHeight="1">
      <c r="A859" s="83" t="s">
        <v>818</v>
      </c>
      <c r="B859" s="73"/>
    </row>
    <row r="860" spans="1:2" ht="20.100000000000001" customHeight="1">
      <c r="A860" s="83" t="s">
        <v>819</v>
      </c>
      <c r="B860" s="73">
        <v>180</v>
      </c>
    </row>
    <row r="861" spans="1:2" ht="20.100000000000001" customHeight="1">
      <c r="A861" s="83" t="s">
        <v>820</v>
      </c>
      <c r="B861" s="73"/>
    </row>
    <row r="862" spans="1:2" ht="20.100000000000001" customHeight="1">
      <c r="A862" s="83" t="s">
        <v>821</v>
      </c>
      <c r="B862" s="73"/>
    </row>
    <row r="863" spans="1:2" ht="20.100000000000001" customHeight="1">
      <c r="A863" s="83" t="s">
        <v>822</v>
      </c>
      <c r="B863" s="73"/>
    </row>
    <row r="864" spans="1:2" ht="20.100000000000001" customHeight="1">
      <c r="A864" s="83" t="s">
        <v>823</v>
      </c>
      <c r="B864" s="73"/>
    </row>
    <row r="865" spans="1:2" ht="20.100000000000001" customHeight="1">
      <c r="A865" s="83" t="s">
        <v>824</v>
      </c>
      <c r="B865" s="73"/>
    </row>
    <row r="866" spans="1:2" ht="20.100000000000001" customHeight="1">
      <c r="A866" s="83" t="s">
        <v>825</v>
      </c>
      <c r="B866" s="73">
        <v>1000</v>
      </c>
    </row>
    <row r="867" spans="1:2" ht="20.100000000000001" customHeight="1">
      <c r="A867" s="83" t="s">
        <v>826</v>
      </c>
      <c r="B867" s="73"/>
    </row>
    <row r="868" spans="1:2" ht="20.100000000000001" customHeight="1">
      <c r="A868" s="83" t="s">
        <v>827</v>
      </c>
      <c r="B868" s="73">
        <v>4733</v>
      </c>
    </row>
    <row r="869" spans="1:2" ht="20.100000000000001" customHeight="1">
      <c r="A869" s="83" t="s">
        <v>828</v>
      </c>
      <c r="B869" s="73"/>
    </row>
    <row r="870" spans="1:2" ht="20.100000000000001" customHeight="1">
      <c r="A870" s="83" t="s">
        <v>829</v>
      </c>
      <c r="B870" s="73"/>
    </row>
    <row r="871" spans="1:2" ht="20.100000000000001" customHeight="1">
      <c r="A871" s="83" t="s">
        <v>830</v>
      </c>
      <c r="B871" s="73"/>
    </row>
    <row r="872" spans="1:2" ht="20.100000000000001" customHeight="1">
      <c r="A872" s="83" t="s">
        <v>831</v>
      </c>
      <c r="B872" s="73">
        <v>750</v>
      </c>
    </row>
    <row r="873" spans="1:2" ht="20.100000000000001" customHeight="1">
      <c r="A873" s="83" t="s">
        <v>832</v>
      </c>
      <c r="B873" s="73"/>
    </row>
    <row r="874" spans="1:2" ht="20.100000000000001" customHeight="1">
      <c r="A874" s="83" t="s">
        <v>805</v>
      </c>
      <c r="B874" s="73"/>
    </row>
    <row r="875" spans="1:2" ht="20.100000000000001" customHeight="1">
      <c r="A875" s="83" t="s">
        <v>833</v>
      </c>
      <c r="B875" s="73"/>
    </row>
    <row r="876" spans="1:2" ht="20.100000000000001" customHeight="1">
      <c r="A876" s="83" t="s">
        <v>834</v>
      </c>
      <c r="B876" s="73"/>
    </row>
    <row r="877" spans="1:2" ht="20.100000000000001" customHeight="1">
      <c r="A877" s="83" t="s">
        <v>835</v>
      </c>
      <c r="B877" s="73">
        <v>650</v>
      </c>
    </row>
    <row r="878" spans="1:2" ht="20.100000000000001" customHeight="1">
      <c r="A878" s="83" t="s">
        <v>836</v>
      </c>
      <c r="B878" s="72">
        <f>SUM(B879:B888)</f>
        <v>0</v>
      </c>
    </row>
    <row r="879" spans="1:2" ht="20.100000000000001" customHeight="1">
      <c r="A879" s="83" t="s">
        <v>753</v>
      </c>
      <c r="B879" s="76"/>
    </row>
    <row r="880" spans="1:2" ht="20.100000000000001" customHeight="1">
      <c r="A880" s="83" t="s">
        <v>754</v>
      </c>
      <c r="B880" s="76"/>
    </row>
    <row r="881" spans="1:2" ht="20.100000000000001" customHeight="1">
      <c r="A881" s="83" t="s">
        <v>755</v>
      </c>
      <c r="B881" s="76"/>
    </row>
    <row r="882" spans="1:2" ht="20.100000000000001" customHeight="1">
      <c r="A882" s="83" t="s">
        <v>837</v>
      </c>
      <c r="B882" s="76"/>
    </row>
    <row r="883" spans="1:2" ht="20.100000000000001" customHeight="1">
      <c r="A883" s="83" t="s">
        <v>838</v>
      </c>
      <c r="B883" s="76"/>
    </row>
    <row r="884" spans="1:2" ht="20.100000000000001" customHeight="1">
      <c r="A884" s="83" t="s">
        <v>839</v>
      </c>
      <c r="B884" s="76"/>
    </row>
    <row r="885" spans="1:2" ht="20.100000000000001" customHeight="1">
      <c r="A885" s="83" t="s">
        <v>840</v>
      </c>
      <c r="B885" s="76"/>
    </row>
    <row r="886" spans="1:2" ht="20.100000000000001" customHeight="1">
      <c r="A886" s="83" t="s">
        <v>841</v>
      </c>
      <c r="B886" s="76"/>
    </row>
    <row r="887" spans="1:2" ht="20.100000000000001" customHeight="1">
      <c r="A887" s="83" t="s">
        <v>842</v>
      </c>
      <c r="B887" s="76"/>
    </row>
    <row r="888" spans="1:2" ht="20.100000000000001" customHeight="1">
      <c r="A888" s="83" t="s">
        <v>843</v>
      </c>
      <c r="B888" s="76"/>
    </row>
    <row r="889" spans="1:2" ht="20.100000000000001" customHeight="1">
      <c r="A889" s="83" t="s">
        <v>844</v>
      </c>
      <c r="B889" s="72">
        <f>SUM(B890:B899)</f>
        <v>2848</v>
      </c>
    </row>
    <row r="890" spans="1:2" ht="20.100000000000001" customHeight="1">
      <c r="A890" s="83" t="s">
        <v>753</v>
      </c>
      <c r="B890" s="73">
        <v>80</v>
      </c>
    </row>
    <row r="891" spans="1:2" ht="20.100000000000001" customHeight="1">
      <c r="A891" s="83" t="s">
        <v>754</v>
      </c>
      <c r="B891" s="73">
        <v>3</v>
      </c>
    </row>
    <row r="892" spans="1:2" ht="20.100000000000001" customHeight="1">
      <c r="A892" s="83" t="s">
        <v>755</v>
      </c>
      <c r="B892" s="73"/>
    </row>
    <row r="893" spans="1:2" ht="20.100000000000001" customHeight="1">
      <c r="A893" s="83" t="s">
        <v>845</v>
      </c>
      <c r="B893" s="73">
        <v>800</v>
      </c>
    </row>
    <row r="894" spans="1:2" ht="20.100000000000001" customHeight="1">
      <c r="A894" s="83" t="s">
        <v>846</v>
      </c>
      <c r="B894" s="73">
        <v>420</v>
      </c>
    </row>
    <row r="895" spans="1:2" ht="20.100000000000001" customHeight="1">
      <c r="A895" s="83" t="s">
        <v>847</v>
      </c>
      <c r="B895" s="73"/>
    </row>
    <row r="896" spans="1:2" ht="20.100000000000001" customHeight="1">
      <c r="A896" s="83" t="s">
        <v>848</v>
      </c>
      <c r="B896" s="73">
        <v>45</v>
      </c>
    </row>
    <row r="897" spans="1:2" ht="20.100000000000001" customHeight="1">
      <c r="A897" s="83" t="s">
        <v>849</v>
      </c>
      <c r="B897" s="73"/>
    </row>
    <row r="898" spans="1:2" ht="20.100000000000001" customHeight="1">
      <c r="A898" s="83" t="s">
        <v>850</v>
      </c>
      <c r="B898" s="73"/>
    </row>
    <row r="899" spans="1:2" ht="20.100000000000001" customHeight="1">
      <c r="A899" s="83" t="s">
        <v>851</v>
      </c>
      <c r="B899" s="73">
        <v>1500</v>
      </c>
    </row>
    <row r="900" spans="1:2" ht="20.100000000000001" customHeight="1">
      <c r="A900" s="83" t="s">
        <v>852</v>
      </c>
      <c r="B900" s="72">
        <f>SUM(B901:B905)</f>
        <v>135</v>
      </c>
    </row>
    <row r="901" spans="1:2" ht="20.100000000000001" customHeight="1">
      <c r="A901" s="83" t="s">
        <v>853</v>
      </c>
      <c r="B901" s="73">
        <v>25</v>
      </c>
    </row>
    <row r="902" spans="1:2" ht="20.100000000000001" customHeight="1">
      <c r="A902" s="83" t="s">
        <v>854</v>
      </c>
      <c r="B902" s="73"/>
    </row>
    <row r="903" spans="1:2" ht="20.100000000000001" customHeight="1">
      <c r="A903" s="83" t="s">
        <v>855</v>
      </c>
      <c r="B903" s="73"/>
    </row>
    <row r="904" spans="1:2" ht="20.100000000000001" customHeight="1">
      <c r="A904" s="83" t="s">
        <v>856</v>
      </c>
      <c r="B904" s="73"/>
    </row>
    <row r="905" spans="1:2" ht="20.100000000000001" customHeight="1">
      <c r="A905" s="83" t="s">
        <v>857</v>
      </c>
      <c r="B905" s="73">
        <v>110</v>
      </c>
    </row>
    <row r="906" spans="1:2" ht="20.100000000000001" customHeight="1">
      <c r="A906" s="83" t="s">
        <v>858</v>
      </c>
      <c r="B906" s="72">
        <f>SUM(B907:B912)</f>
        <v>1629</v>
      </c>
    </row>
    <row r="907" spans="1:2" ht="20.100000000000001" customHeight="1">
      <c r="A907" s="83" t="s">
        <v>859</v>
      </c>
      <c r="B907" s="73">
        <v>330</v>
      </c>
    </row>
    <row r="908" spans="1:2" ht="20.100000000000001" customHeight="1">
      <c r="A908" s="83" t="s">
        <v>860</v>
      </c>
      <c r="B908" s="73"/>
    </row>
    <row r="909" spans="1:2" ht="20.100000000000001" customHeight="1">
      <c r="A909" s="83" t="s">
        <v>861</v>
      </c>
      <c r="B909" s="73">
        <v>956</v>
      </c>
    </row>
    <row r="910" spans="1:2" ht="20.100000000000001" customHeight="1">
      <c r="A910" s="83" t="s">
        <v>862</v>
      </c>
      <c r="B910" s="73">
        <v>90</v>
      </c>
    </row>
    <row r="911" spans="1:2" ht="20.100000000000001" customHeight="1">
      <c r="A911" s="83" t="s">
        <v>863</v>
      </c>
      <c r="B911" s="73"/>
    </row>
    <row r="912" spans="1:2" ht="20.100000000000001" customHeight="1">
      <c r="A912" s="83" t="s">
        <v>864</v>
      </c>
      <c r="B912" s="73">
        <v>253</v>
      </c>
    </row>
    <row r="913" spans="1:2" ht="20.100000000000001" customHeight="1">
      <c r="A913" s="83" t="s">
        <v>865</v>
      </c>
      <c r="B913" s="72">
        <f>SUM(B914:B919)</f>
        <v>1170</v>
      </c>
    </row>
    <row r="914" spans="1:2" ht="20.100000000000001" customHeight="1">
      <c r="A914" s="83" t="s">
        <v>866</v>
      </c>
      <c r="B914" s="73"/>
    </row>
    <row r="915" spans="1:2" ht="20.100000000000001" customHeight="1">
      <c r="A915" s="83" t="s">
        <v>867</v>
      </c>
      <c r="B915" s="73"/>
    </row>
    <row r="916" spans="1:2" ht="20.100000000000001" customHeight="1">
      <c r="A916" s="83" t="s">
        <v>868</v>
      </c>
      <c r="B916" s="73">
        <v>1075</v>
      </c>
    </row>
    <row r="917" spans="1:2" ht="20.100000000000001" customHeight="1">
      <c r="A917" s="83" t="s">
        <v>869</v>
      </c>
      <c r="B917" s="73">
        <v>95</v>
      </c>
    </row>
    <row r="918" spans="1:2" ht="20.100000000000001" customHeight="1">
      <c r="A918" s="83" t="s">
        <v>870</v>
      </c>
      <c r="B918" s="73"/>
    </row>
    <row r="919" spans="1:2" ht="20.100000000000001" customHeight="1">
      <c r="A919" s="83" t="s">
        <v>871</v>
      </c>
      <c r="B919" s="73"/>
    </row>
    <row r="920" spans="1:2" ht="20.100000000000001" customHeight="1">
      <c r="A920" s="83" t="s">
        <v>872</v>
      </c>
      <c r="B920" s="72">
        <f>SUM(B921:B922)</f>
        <v>2850</v>
      </c>
    </row>
    <row r="921" spans="1:2" ht="20.100000000000001" customHeight="1">
      <c r="A921" s="83" t="s">
        <v>873</v>
      </c>
      <c r="B921" s="73">
        <v>1950</v>
      </c>
    </row>
    <row r="922" spans="1:2" ht="20.100000000000001" customHeight="1">
      <c r="A922" s="83" t="s">
        <v>874</v>
      </c>
      <c r="B922" s="73">
        <v>900</v>
      </c>
    </row>
    <row r="923" spans="1:2" ht="20.100000000000001" customHeight="1">
      <c r="A923" s="83" t="s">
        <v>875</v>
      </c>
      <c r="B923" s="72">
        <f>SUM(B924:B925)</f>
        <v>650</v>
      </c>
    </row>
    <row r="924" spans="1:2" ht="20.100000000000001" customHeight="1">
      <c r="A924" s="83" t="s">
        <v>876</v>
      </c>
      <c r="B924" s="73"/>
    </row>
    <row r="925" spans="1:2" ht="20.100000000000001" customHeight="1">
      <c r="A925" s="83" t="s">
        <v>877</v>
      </c>
      <c r="B925" s="73">
        <v>650</v>
      </c>
    </row>
    <row r="926" spans="1:2" ht="20.100000000000001" customHeight="1">
      <c r="A926" s="83" t="s">
        <v>43</v>
      </c>
      <c r="B926" s="72">
        <f>B927+B950+B960+B970+B975+B982+B987</f>
        <v>6378</v>
      </c>
    </row>
    <row r="927" spans="1:2" ht="20.100000000000001" customHeight="1">
      <c r="A927" s="83" t="s">
        <v>878</v>
      </c>
      <c r="B927" s="72">
        <f>SUM(B928:B949)</f>
        <v>4953</v>
      </c>
    </row>
    <row r="928" spans="1:2" ht="20.100000000000001" customHeight="1">
      <c r="A928" s="83" t="s">
        <v>753</v>
      </c>
      <c r="B928" s="73">
        <v>480</v>
      </c>
    </row>
    <row r="929" spans="1:2" ht="20.100000000000001" customHeight="1">
      <c r="A929" s="83" t="s">
        <v>754</v>
      </c>
      <c r="B929" s="73"/>
    </row>
    <row r="930" spans="1:2" ht="20.100000000000001" customHeight="1">
      <c r="A930" s="83" t="s">
        <v>755</v>
      </c>
      <c r="B930" s="73"/>
    </row>
    <row r="931" spans="1:2" ht="20.100000000000001" customHeight="1">
      <c r="A931" s="83" t="s">
        <v>879</v>
      </c>
      <c r="B931" s="73">
        <v>2000</v>
      </c>
    </row>
    <row r="932" spans="1:2" ht="20.100000000000001" customHeight="1">
      <c r="A932" s="83" t="s">
        <v>880</v>
      </c>
      <c r="B932" s="73">
        <v>300</v>
      </c>
    </row>
    <row r="933" spans="1:2" ht="20.100000000000001" customHeight="1">
      <c r="A933" s="83" t="s">
        <v>881</v>
      </c>
      <c r="B933" s="73"/>
    </row>
    <row r="934" spans="1:2" ht="20.100000000000001" customHeight="1">
      <c r="A934" s="83" t="s">
        <v>882</v>
      </c>
      <c r="B934" s="73"/>
    </row>
    <row r="935" spans="1:2" ht="20.100000000000001" customHeight="1">
      <c r="A935" s="83" t="s">
        <v>883</v>
      </c>
      <c r="B935" s="73"/>
    </row>
    <row r="936" spans="1:2" ht="20.100000000000001" customHeight="1">
      <c r="A936" s="83" t="s">
        <v>884</v>
      </c>
      <c r="B936" s="73">
        <v>40</v>
      </c>
    </row>
    <row r="937" spans="1:2" ht="20.100000000000001" customHeight="1">
      <c r="A937" s="83" t="s">
        <v>885</v>
      </c>
      <c r="B937" s="73"/>
    </row>
    <row r="938" spans="1:2" ht="20.100000000000001" customHeight="1">
      <c r="A938" s="83" t="s">
        <v>886</v>
      </c>
      <c r="B938" s="73">
        <v>30</v>
      </c>
    </row>
    <row r="939" spans="1:2" ht="20.100000000000001" customHeight="1">
      <c r="A939" s="83" t="s">
        <v>887</v>
      </c>
      <c r="B939" s="73"/>
    </row>
    <row r="940" spans="1:2" ht="20.100000000000001" customHeight="1">
      <c r="A940" s="83" t="s">
        <v>888</v>
      </c>
      <c r="B940" s="73"/>
    </row>
    <row r="941" spans="1:2" ht="20.100000000000001" customHeight="1">
      <c r="A941" s="83" t="s">
        <v>889</v>
      </c>
      <c r="B941" s="73"/>
    </row>
    <row r="942" spans="1:2" ht="20.100000000000001" customHeight="1">
      <c r="A942" s="83" t="s">
        <v>890</v>
      </c>
      <c r="B942" s="73"/>
    </row>
    <row r="943" spans="1:2" ht="20.100000000000001" customHeight="1">
      <c r="A943" s="83" t="s">
        <v>891</v>
      </c>
      <c r="B943" s="73"/>
    </row>
    <row r="944" spans="1:2" ht="20.100000000000001" customHeight="1">
      <c r="A944" s="83" t="s">
        <v>892</v>
      </c>
      <c r="B944" s="73"/>
    </row>
    <row r="945" spans="1:2" ht="20.100000000000001" customHeight="1">
      <c r="A945" s="83" t="s">
        <v>893</v>
      </c>
      <c r="B945" s="73"/>
    </row>
    <row r="946" spans="1:2" ht="20.100000000000001" customHeight="1">
      <c r="A946" s="83" t="s">
        <v>894</v>
      </c>
      <c r="B946" s="73"/>
    </row>
    <row r="947" spans="1:2" ht="20.100000000000001" customHeight="1">
      <c r="A947" s="83" t="s">
        <v>895</v>
      </c>
      <c r="B947" s="73">
        <v>3</v>
      </c>
    </row>
    <row r="948" spans="1:2" ht="20.100000000000001" customHeight="1">
      <c r="A948" s="83" t="s">
        <v>896</v>
      </c>
      <c r="B948" s="73"/>
    </row>
    <row r="949" spans="1:2" ht="20.100000000000001" customHeight="1">
      <c r="A949" s="83" t="s">
        <v>897</v>
      </c>
      <c r="B949" s="73">
        <v>2100</v>
      </c>
    </row>
    <row r="950" spans="1:2" ht="20.100000000000001" customHeight="1">
      <c r="A950" s="83" t="s">
        <v>898</v>
      </c>
      <c r="B950" s="72">
        <f>SUM(B951:B959)</f>
        <v>0</v>
      </c>
    </row>
    <row r="951" spans="1:2" ht="20.100000000000001" customHeight="1">
      <c r="A951" s="83" t="s">
        <v>753</v>
      </c>
      <c r="B951" s="76"/>
    </row>
    <row r="952" spans="1:2" ht="20.100000000000001" customHeight="1">
      <c r="A952" s="83" t="s">
        <v>754</v>
      </c>
      <c r="B952" s="76"/>
    </row>
    <row r="953" spans="1:2" ht="20.100000000000001" customHeight="1">
      <c r="A953" s="83" t="s">
        <v>755</v>
      </c>
      <c r="B953" s="76"/>
    </row>
    <row r="954" spans="1:2" ht="20.100000000000001" customHeight="1">
      <c r="A954" s="83" t="s">
        <v>899</v>
      </c>
      <c r="B954" s="76"/>
    </row>
    <row r="955" spans="1:2" ht="20.100000000000001" customHeight="1">
      <c r="A955" s="83" t="s">
        <v>900</v>
      </c>
      <c r="B955" s="76"/>
    </row>
    <row r="956" spans="1:2" ht="20.100000000000001" customHeight="1">
      <c r="A956" s="83" t="s">
        <v>901</v>
      </c>
      <c r="B956" s="76"/>
    </row>
    <row r="957" spans="1:2" ht="20.100000000000001" customHeight="1">
      <c r="A957" s="83" t="s">
        <v>902</v>
      </c>
      <c r="B957" s="76"/>
    </row>
    <row r="958" spans="1:2" ht="20.100000000000001" customHeight="1">
      <c r="A958" s="83" t="s">
        <v>903</v>
      </c>
      <c r="B958" s="76"/>
    </row>
    <row r="959" spans="1:2" ht="20.100000000000001" customHeight="1">
      <c r="A959" s="83" t="s">
        <v>904</v>
      </c>
      <c r="B959" s="76"/>
    </row>
    <row r="960" spans="1:2" ht="20.100000000000001" customHeight="1">
      <c r="A960" s="83" t="s">
        <v>905</v>
      </c>
      <c r="B960" s="72">
        <f>SUM(B961:B969)</f>
        <v>0</v>
      </c>
    </row>
    <row r="961" spans="1:2" ht="20.100000000000001" customHeight="1">
      <c r="A961" s="83" t="s">
        <v>753</v>
      </c>
      <c r="B961" s="76"/>
    </row>
    <row r="962" spans="1:2" ht="20.100000000000001" customHeight="1">
      <c r="A962" s="83" t="s">
        <v>754</v>
      </c>
      <c r="B962" s="76"/>
    </row>
    <row r="963" spans="1:2" ht="20.100000000000001" customHeight="1">
      <c r="A963" s="83" t="s">
        <v>755</v>
      </c>
      <c r="B963" s="76"/>
    </row>
    <row r="964" spans="1:2" ht="20.100000000000001" customHeight="1">
      <c r="A964" s="83" t="s">
        <v>906</v>
      </c>
      <c r="B964" s="76"/>
    </row>
    <row r="965" spans="1:2" ht="20.100000000000001" customHeight="1">
      <c r="A965" s="83" t="s">
        <v>907</v>
      </c>
      <c r="B965" s="76"/>
    </row>
    <row r="966" spans="1:2" ht="20.100000000000001" customHeight="1">
      <c r="A966" s="83" t="s">
        <v>908</v>
      </c>
      <c r="B966" s="76"/>
    </row>
    <row r="967" spans="1:2" ht="20.100000000000001" customHeight="1">
      <c r="A967" s="83" t="s">
        <v>909</v>
      </c>
      <c r="B967" s="76"/>
    </row>
    <row r="968" spans="1:2" ht="20.100000000000001" customHeight="1">
      <c r="A968" s="83" t="s">
        <v>910</v>
      </c>
      <c r="B968" s="76"/>
    </row>
    <row r="969" spans="1:2" ht="20.100000000000001" customHeight="1">
      <c r="A969" s="83" t="s">
        <v>911</v>
      </c>
      <c r="B969" s="76"/>
    </row>
    <row r="970" spans="1:2" ht="20.100000000000001" customHeight="1">
      <c r="A970" s="83" t="s">
        <v>912</v>
      </c>
      <c r="B970" s="72">
        <f>SUM(B971:B974)</f>
        <v>650</v>
      </c>
    </row>
    <row r="971" spans="1:2" ht="20.100000000000001" customHeight="1">
      <c r="A971" s="83" t="s">
        <v>913</v>
      </c>
      <c r="B971" s="73">
        <v>330</v>
      </c>
    </row>
    <row r="972" spans="1:2" ht="20.100000000000001" customHeight="1">
      <c r="A972" s="83" t="s">
        <v>914</v>
      </c>
      <c r="B972" s="76">
        <v>300</v>
      </c>
    </row>
    <row r="973" spans="1:2" ht="20.100000000000001" customHeight="1">
      <c r="A973" s="83" t="s">
        <v>915</v>
      </c>
      <c r="B973" s="76"/>
    </row>
    <row r="974" spans="1:2" ht="20.100000000000001" customHeight="1">
      <c r="A974" s="83" t="s">
        <v>916</v>
      </c>
      <c r="B974" s="76">
        <v>20</v>
      </c>
    </row>
    <row r="975" spans="1:2" ht="20.100000000000001" customHeight="1">
      <c r="A975" s="83" t="s">
        <v>917</v>
      </c>
      <c r="B975" s="72">
        <f>SUM(B976:B981)</f>
        <v>0</v>
      </c>
    </row>
    <row r="976" spans="1:2" ht="20.100000000000001" customHeight="1">
      <c r="A976" s="83" t="s">
        <v>753</v>
      </c>
      <c r="B976" s="76"/>
    </row>
    <row r="977" spans="1:2" ht="20.100000000000001" customHeight="1">
      <c r="A977" s="83" t="s">
        <v>754</v>
      </c>
      <c r="B977" s="76"/>
    </row>
    <row r="978" spans="1:2" ht="20.100000000000001" customHeight="1">
      <c r="A978" s="83" t="s">
        <v>755</v>
      </c>
      <c r="B978" s="76"/>
    </row>
    <row r="979" spans="1:2" ht="20.100000000000001" customHeight="1">
      <c r="A979" s="83" t="s">
        <v>903</v>
      </c>
      <c r="B979" s="76"/>
    </row>
    <row r="980" spans="1:2" ht="20.100000000000001" customHeight="1">
      <c r="A980" s="83" t="s">
        <v>918</v>
      </c>
      <c r="B980" s="76"/>
    </row>
    <row r="981" spans="1:2" ht="20.100000000000001" customHeight="1">
      <c r="A981" s="83" t="s">
        <v>919</v>
      </c>
      <c r="B981" s="76"/>
    </row>
    <row r="982" spans="1:2" ht="20.100000000000001" customHeight="1">
      <c r="A982" s="83" t="s">
        <v>920</v>
      </c>
      <c r="B982" s="72">
        <f>SUM(B983:B986)</f>
        <v>175</v>
      </c>
    </row>
    <row r="983" spans="1:2" ht="20.100000000000001" customHeight="1">
      <c r="A983" s="83" t="s">
        <v>921</v>
      </c>
      <c r="B983" s="73"/>
    </row>
    <row r="984" spans="1:2" ht="20.100000000000001" customHeight="1">
      <c r="A984" s="83" t="s">
        <v>922</v>
      </c>
      <c r="B984" s="73">
        <v>35</v>
      </c>
    </row>
    <row r="985" spans="1:2" ht="20.100000000000001" customHeight="1">
      <c r="A985" s="83" t="s">
        <v>923</v>
      </c>
      <c r="B985" s="73"/>
    </row>
    <row r="986" spans="1:2" ht="20.100000000000001" customHeight="1">
      <c r="A986" s="83" t="s">
        <v>924</v>
      </c>
      <c r="B986" s="73">
        <v>140</v>
      </c>
    </row>
    <row r="987" spans="1:2" ht="20.100000000000001" customHeight="1">
      <c r="A987" s="83" t="s">
        <v>925</v>
      </c>
      <c r="B987" s="72">
        <f>SUM(B988:B989)</f>
        <v>600</v>
      </c>
    </row>
    <row r="988" spans="1:2" ht="20.100000000000001" customHeight="1">
      <c r="A988" s="83" t="s">
        <v>926</v>
      </c>
      <c r="B988" s="76"/>
    </row>
    <row r="989" spans="1:2" ht="20.100000000000001" customHeight="1">
      <c r="A989" s="83" t="s">
        <v>927</v>
      </c>
      <c r="B989" s="76">
        <v>600</v>
      </c>
    </row>
    <row r="990" spans="1:2" ht="20.100000000000001" customHeight="1">
      <c r="A990" s="83" t="s">
        <v>44</v>
      </c>
      <c r="B990" s="72">
        <f>B991+B1001+B1017+B1022+B1036+B1043+B1050</f>
        <v>1030</v>
      </c>
    </row>
    <row r="991" spans="1:2" ht="20.100000000000001" customHeight="1">
      <c r="A991" s="83" t="s">
        <v>928</v>
      </c>
      <c r="B991" s="72">
        <f>SUM(B992:B1000)</f>
        <v>0</v>
      </c>
    </row>
    <row r="992" spans="1:2" ht="20.100000000000001" customHeight="1">
      <c r="A992" s="83" t="s">
        <v>753</v>
      </c>
      <c r="B992" s="76"/>
    </row>
    <row r="993" spans="1:2" ht="20.100000000000001" customHeight="1">
      <c r="A993" s="83" t="s">
        <v>754</v>
      </c>
      <c r="B993" s="76"/>
    </row>
    <row r="994" spans="1:2" ht="20.100000000000001" customHeight="1">
      <c r="A994" s="83" t="s">
        <v>755</v>
      </c>
      <c r="B994" s="76"/>
    </row>
    <row r="995" spans="1:2" ht="20.100000000000001" customHeight="1">
      <c r="A995" s="83" t="s">
        <v>929</v>
      </c>
      <c r="B995" s="76"/>
    </row>
    <row r="996" spans="1:2" ht="20.100000000000001" customHeight="1">
      <c r="A996" s="83" t="s">
        <v>930</v>
      </c>
      <c r="B996" s="76"/>
    </row>
    <row r="997" spans="1:2" ht="20.100000000000001" customHeight="1">
      <c r="A997" s="83" t="s">
        <v>931</v>
      </c>
      <c r="B997" s="76"/>
    </row>
    <row r="998" spans="1:2" ht="20.100000000000001" customHeight="1">
      <c r="A998" s="83" t="s">
        <v>932</v>
      </c>
      <c r="B998" s="76"/>
    </row>
    <row r="999" spans="1:2" ht="20.100000000000001" customHeight="1">
      <c r="A999" s="83" t="s">
        <v>933</v>
      </c>
      <c r="B999" s="76"/>
    </row>
    <row r="1000" spans="1:2" ht="20.100000000000001" customHeight="1">
      <c r="A1000" s="83" t="s">
        <v>934</v>
      </c>
      <c r="B1000" s="73"/>
    </row>
    <row r="1001" spans="1:2" ht="20.100000000000001" customHeight="1">
      <c r="A1001" s="83" t="s">
        <v>935</v>
      </c>
      <c r="B1001" s="72">
        <f>SUM(B1002:B1016)</f>
        <v>0</v>
      </c>
    </row>
    <row r="1002" spans="1:2" ht="20.100000000000001" customHeight="1">
      <c r="A1002" s="83" t="s">
        <v>753</v>
      </c>
      <c r="B1002" s="76"/>
    </row>
    <row r="1003" spans="1:2" ht="20.100000000000001" customHeight="1">
      <c r="A1003" s="83" t="s">
        <v>754</v>
      </c>
      <c r="B1003" s="76"/>
    </row>
    <row r="1004" spans="1:2" ht="20.100000000000001" customHeight="1">
      <c r="A1004" s="83" t="s">
        <v>755</v>
      </c>
      <c r="B1004" s="76"/>
    </row>
    <row r="1005" spans="1:2" ht="20.100000000000001" customHeight="1">
      <c r="A1005" s="83" t="s">
        <v>936</v>
      </c>
      <c r="B1005" s="76"/>
    </row>
    <row r="1006" spans="1:2" ht="20.100000000000001" customHeight="1">
      <c r="A1006" s="83" t="s">
        <v>937</v>
      </c>
      <c r="B1006" s="76"/>
    </row>
    <row r="1007" spans="1:2" ht="20.100000000000001" customHeight="1">
      <c r="A1007" s="83" t="s">
        <v>938</v>
      </c>
      <c r="B1007" s="76"/>
    </row>
    <row r="1008" spans="1:2" ht="20.100000000000001" customHeight="1">
      <c r="A1008" s="83" t="s">
        <v>939</v>
      </c>
      <c r="B1008" s="76"/>
    </row>
    <row r="1009" spans="1:2" ht="20.100000000000001" customHeight="1">
      <c r="A1009" s="83" t="s">
        <v>940</v>
      </c>
      <c r="B1009" s="76"/>
    </row>
    <row r="1010" spans="1:2" ht="20.100000000000001" customHeight="1">
      <c r="A1010" s="83" t="s">
        <v>941</v>
      </c>
      <c r="B1010" s="76"/>
    </row>
    <row r="1011" spans="1:2" ht="20.100000000000001" customHeight="1">
      <c r="A1011" s="83" t="s">
        <v>942</v>
      </c>
      <c r="B1011" s="76"/>
    </row>
    <row r="1012" spans="1:2" ht="20.100000000000001" customHeight="1">
      <c r="A1012" s="83" t="s">
        <v>943</v>
      </c>
      <c r="B1012" s="76"/>
    </row>
    <row r="1013" spans="1:2" ht="20.100000000000001" customHeight="1">
      <c r="A1013" s="83" t="s">
        <v>944</v>
      </c>
      <c r="B1013" s="76"/>
    </row>
    <row r="1014" spans="1:2" ht="20.100000000000001" customHeight="1">
      <c r="A1014" s="83" t="s">
        <v>945</v>
      </c>
      <c r="B1014" s="76"/>
    </row>
    <row r="1015" spans="1:2" ht="20.100000000000001" customHeight="1">
      <c r="A1015" s="83" t="s">
        <v>946</v>
      </c>
      <c r="B1015" s="76"/>
    </row>
    <row r="1016" spans="1:2" ht="20.100000000000001" customHeight="1">
      <c r="A1016" s="83" t="s">
        <v>947</v>
      </c>
      <c r="B1016" s="76"/>
    </row>
    <row r="1017" spans="1:2" ht="20.100000000000001" customHeight="1">
      <c r="A1017" s="83" t="s">
        <v>948</v>
      </c>
      <c r="B1017" s="72">
        <f>SUM(B1018:B1021)</f>
        <v>0</v>
      </c>
    </row>
    <row r="1018" spans="1:2" ht="20.100000000000001" customHeight="1">
      <c r="A1018" s="83" t="s">
        <v>753</v>
      </c>
      <c r="B1018" s="76"/>
    </row>
    <row r="1019" spans="1:2" ht="20.100000000000001" customHeight="1">
      <c r="A1019" s="83" t="s">
        <v>754</v>
      </c>
      <c r="B1019" s="76"/>
    </row>
    <row r="1020" spans="1:2" ht="20.100000000000001" customHeight="1">
      <c r="A1020" s="83" t="s">
        <v>755</v>
      </c>
      <c r="B1020" s="76"/>
    </row>
    <row r="1021" spans="1:2" ht="20.100000000000001" customHeight="1">
      <c r="A1021" s="83" t="s">
        <v>949</v>
      </c>
      <c r="B1021" s="76"/>
    </row>
    <row r="1022" spans="1:2" ht="20.100000000000001" customHeight="1">
      <c r="A1022" s="83" t="s">
        <v>950</v>
      </c>
      <c r="B1022" s="72">
        <f>SUM(B1023:B1035)</f>
        <v>290</v>
      </c>
    </row>
    <row r="1023" spans="1:2" ht="20.100000000000001" customHeight="1">
      <c r="A1023" s="83" t="s">
        <v>753</v>
      </c>
      <c r="B1023" s="73">
        <v>20</v>
      </c>
    </row>
    <row r="1024" spans="1:2" ht="20.100000000000001" customHeight="1">
      <c r="A1024" s="83" t="s">
        <v>754</v>
      </c>
      <c r="B1024" s="73"/>
    </row>
    <row r="1025" spans="1:2" ht="20.100000000000001" customHeight="1">
      <c r="A1025" s="83" t="s">
        <v>755</v>
      </c>
      <c r="B1025" s="73"/>
    </row>
    <row r="1026" spans="1:2" ht="20.100000000000001" customHeight="1">
      <c r="A1026" s="83" t="s">
        <v>951</v>
      </c>
      <c r="B1026" s="73"/>
    </row>
    <row r="1027" spans="1:2" ht="20.100000000000001" customHeight="1">
      <c r="A1027" s="83" t="s">
        <v>952</v>
      </c>
      <c r="B1027" s="73"/>
    </row>
    <row r="1028" spans="1:2" ht="20.100000000000001" customHeight="1">
      <c r="A1028" s="83" t="s">
        <v>953</v>
      </c>
      <c r="B1028" s="73"/>
    </row>
    <row r="1029" spans="1:2" ht="20.100000000000001" customHeight="1">
      <c r="A1029" s="83" t="s">
        <v>954</v>
      </c>
      <c r="B1029" s="73"/>
    </row>
    <row r="1030" spans="1:2" ht="20.100000000000001" customHeight="1">
      <c r="A1030" s="83" t="s">
        <v>955</v>
      </c>
      <c r="B1030" s="73"/>
    </row>
    <row r="1031" spans="1:2" ht="20.100000000000001" customHeight="1">
      <c r="A1031" s="83" t="s">
        <v>956</v>
      </c>
      <c r="B1031" s="73"/>
    </row>
    <row r="1032" spans="1:2" ht="20.100000000000001" customHeight="1">
      <c r="A1032" s="83" t="s">
        <v>957</v>
      </c>
      <c r="B1032" s="73"/>
    </row>
    <row r="1033" spans="1:2" ht="20.100000000000001" customHeight="1">
      <c r="A1033" s="83" t="s">
        <v>903</v>
      </c>
      <c r="B1033" s="73"/>
    </row>
    <row r="1034" spans="1:2" ht="20.100000000000001" customHeight="1">
      <c r="A1034" s="83" t="s">
        <v>958</v>
      </c>
      <c r="B1034" s="73"/>
    </row>
    <row r="1035" spans="1:2" ht="20.100000000000001" customHeight="1">
      <c r="A1035" s="83" t="s">
        <v>959</v>
      </c>
      <c r="B1035" s="73">
        <v>270</v>
      </c>
    </row>
    <row r="1036" spans="1:2" ht="20.100000000000001" customHeight="1">
      <c r="A1036" s="83" t="s">
        <v>960</v>
      </c>
      <c r="B1036" s="72">
        <f>SUM(B1037:B1042)</f>
        <v>0</v>
      </c>
    </row>
    <row r="1037" spans="1:2" ht="20.100000000000001" customHeight="1">
      <c r="A1037" s="83" t="s">
        <v>753</v>
      </c>
      <c r="B1037" s="76"/>
    </row>
    <row r="1038" spans="1:2" ht="20.100000000000001" customHeight="1">
      <c r="A1038" s="83" t="s">
        <v>754</v>
      </c>
      <c r="B1038" s="76"/>
    </row>
    <row r="1039" spans="1:2" ht="20.100000000000001" customHeight="1">
      <c r="A1039" s="83" t="s">
        <v>755</v>
      </c>
      <c r="B1039" s="76"/>
    </row>
    <row r="1040" spans="1:2" ht="20.100000000000001" customHeight="1">
      <c r="A1040" s="83" t="s">
        <v>961</v>
      </c>
      <c r="B1040" s="76"/>
    </row>
    <row r="1041" spans="1:2" ht="20.100000000000001" customHeight="1">
      <c r="A1041" s="83" t="s">
        <v>962</v>
      </c>
      <c r="B1041" s="76"/>
    </row>
    <row r="1042" spans="1:2" ht="20.100000000000001" customHeight="1">
      <c r="A1042" s="83" t="s">
        <v>963</v>
      </c>
      <c r="B1042" s="76"/>
    </row>
    <row r="1043" spans="1:2" ht="20.100000000000001" customHeight="1">
      <c r="A1043" s="83" t="s">
        <v>964</v>
      </c>
      <c r="B1043" s="72">
        <f>SUM(B1044:B1049)</f>
        <v>350</v>
      </c>
    </row>
    <row r="1044" spans="1:2" ht="20.100000000000001" customHeight="1">
      <c r="A1044" s="83" t="s">
        <v>753</v>
      </c>
      <c r="B1044" s="76"/>
    </row>
    <row r="1045" spans="1:2" ht="20.100000000000001" customHeight="1">
      <c r="A1045" s="83" t="s">
        <v>754</v>
      </c>
      <c r="B1045" s="76"/>
    </row>
    <row r="1046" spans="1:2" ht="20.100000000000001" customHeight="1">
      <c r="A1046" s="83" t="s">
        <v>755</v>
      </c>
      <c r="B1046" s="76"/>
    </row>
    <row r="1047" spans="1:2" ht="20.100000000000001" customHeight="1">
      <c r="A1047" s="83" t="s">
        <v>965</v>
      </c>
      <c r="B1047" s="76"/>
    </row>
    <row r="1048" spans="1:2" ht="20.100000000000001" customHeight="1">
      <c r="A1048" s="83" t="s">
        <v>966</v>
      </c>
      <c r="B1048" s="76"/>
    </row>
    <row r="1049" spans="1:2" ht="20.100000000000001" customHeight="1">
      <c r="A1049" s="83" t="s">
        <v>967</v>
      </c>
      <c r="B1049" s="73">
        <v>350</v>
      </c>
    </row>
    <row r="1050" spans="1:2" ht="20.100000000000001" customHeight="1">
      <c r="A1050" s="83" t="s">
        <v>968</v>
      </c>
      <c r="B1050" s="72">
        <f>SUM(B1051:B1055)</f>
        <v>390</v>
      </c>
    </row>
    <row r="1051" spans="1:2" ht="20.100000000000001" customHeight="1">
      <c r="A1051" s="83" t="s">
        <v>969</v>
      </c>
      <c r="B1051" s="73"/>
    </row>
    <row r="1052" spans="1:2" ht="20.100000000000001" customHeight="1">
      <c r="A1052" s="83" t="s">
        <v>970</v>
      </c>
      <c r="B1052" s="73"/>
    </row>
    <row r="1053" spans="1:2" ht="20.100000000000001" customHeight="1">
      <c r="A1053" s="83" t="s">
        <v>971</v>
      </c>
      <c r="B1053" s="73"/>
    </row>
    <row r="1054" spans="1:2" ht="20.100000000000001" customHeight="1">
      <c r="A1054" s="83" t="s">
        <v>972</v>
      </c>
      <c r="B1054" s="73"/>
    </row>
    <row r="1055" spans="1:2" ht="20.100000000000001" customHeight="1">
      <c r="A1055" s="83" t="s">
        <v>973</v>
      </c>
      <c r="B1055" s="73">
        <v>390</v>
      </c>
    </row>
    <row r="1056" spans="1:2" ht="20.100000000000001" customHeight="1">
      <c r="A1056" s="83" t="s">
        <v>45</v>
      </c>
      <c r="B1056" s="72">
        <f>B1057+B1067+B1073</f>
        <v>1362</v>
      </c>
    </row>
    <row r="1057" spans="1:2" ht="20.100000000000001" customHeight="1">
      <c r="A1057" s="83" t="s">
        <v>974</v>
      </c>
      <c r="B1057" s="72">
        <f>SUM(B1058:B1066)</f>
        <v>837</v>
      </c>
    </row>
    <row r="1058" spans="1:2" ht="20.100000000000001" customHeight="1">
      <c r="A1058" s="83" t="s">
        <v>753</v>
      </c>
      <c r="B1058" s="73">
        <v>150</v>
      </c>
    </row>
    <row r="1059" spans="1:2" ht="20.100000000000001" customHeight="1">
      <c r="A1059" s="83" t="s">
        <v>754</v>
      </c>
      <c r="B1059" s="73">
        <v>45</v>
      </c>
    </row>
    <row r="1060" spans="1:2" ht="20.100000000000001" customHeight="1">
      <c r="A1060" s="83" t="s">
        <v>755</v>
      </c>
      <c r="B1060" s="73"/>
    </row>
    <row r="1061" spans="1:2" ht="20.100000000000001" customHeight="1">
      <c r="A1061" s="83" t="s">
        <v>975</v>
      </c>
      <c r="B1061" s="73"/>
    </row>
    <row r="1062" spans="1:2" ht="20.100000000000001" customHeight="1">
      <c r="A1062" s="83" t="s">
        <v>976</v>
      </c>
      <c r="B1062" s="73"/>
    </row>
    <row r="1063" spans="1:2" ht="20.100000000000001" customHeight="1">
      <c r="A1063" s="83" t="s">
        <v>977</v>
      </c>
      <c r="B1063" s="73"/>
    </row>
    <row r="1064" spans="1:2" ht="20.100000000000001" customHeight="1">
      <c r="A1064" s="83" t="s">
        <v>978</v>
      </c>
      <c r="B1064" s="73"/>
    </row>
    <row r="1065" spans="1:2" ht="20.100000000000001" customHeight="1">
      <c r="A1065" s="83" t="s">
        <v>771</v>
      </c>
      <c r="B1065" s="73"/>
    </row>
    <row r="1066" spans="1:2" ht="20.100000000000001" customHeight="1">
      <c r="A1066" s="83" t="s">
        <v>979</v>
      </c>
      <c r="B1066" s="73">
        <v>642</v>
      </c>
    </row>
    <row r="1067" spans="1:2" ht="20.100000000000001" customHeight="1">
      <c r="A1067" s="83" t="s">
        <v>980</v>
      </c>
      <c r="B1067" s="72">
        <f>SUM(B1068:B1072)</f>
        <v>125</v>
      </c>
    </row>
    <row r="1068" spans="1:2" ht="20.100000000000001" customHeight="1">
      <c r="A1068" s="83" t="s">
        <v>753</v>
      </c>
      <c r="B1068" s="76">
        <v>5</v>
      </c>
    </row>
    <row r="1069" spans="1:2" ht="20.100000000000001" customHeight="1">
      <c r="A1069" s="83" t="s">
        <v>754</v>
      </c>
      <c r="B1069" s="76"/>
    </row>
    <row r="1070" spans="1:2" ht="20.100000000000001" customHeight="1">
      <c r="A1070" s="83" t="s">
        <v>755</v>
      </c>
      <c r="B1070" s="76"/>
    </row>
    <row r="1071" spans="1:2" ht="20.100000000000001" customHeight="1">
      <c r="A1071" s="83" t="s">
        <v>981</v>
      </c>
      <c r="B1071" s="76"/>
    </row>
    <row r="1072" spans="1:2" ht="20.100000000000001" customHeight="1">
      <c r="A1072" s="83" t="s">
        <v>982</v>
      </c>
      <c r="B1072" s="73">
        <v>120</v>
      </c>
    </row>
    <row r="1073" spans="1:2" ht="20.100000000000001" customHeight="1">
      <c r="A1073" s="83" t="s">
        <v>983</v>
      </c>
      <c r="B1073" s="72">
        <f>SUM(B1074:B1075)</f>
        <v>400</v>
      </c>
    </row>
    <row r="1074" spans="1:2" ht="20.100000000000001" customHeight="1">
      <c r="A1074" s="83" t="s">
        <v>984</v>
      </c>
      <c r="B1074" s="76"/>
    </row>
    <row r="1075" spans="1:2" ht="20.100000000000001" customHeight="1">
      <c r="A1075" s="83" t="s">
        <v>985</v>
      </c>
      <c r="B1075" s="73">
        <v>400</v>
      </c>
    </row>
    <row r="1076" spans="1:2" ht="20.100000000000001" customHeight="1">
      <c r="A1076" s="83" t="s">
        <v>46</v>
      </c>
      <c r="B1076" s="72">
        <f>B1077+B1084+B1090</f>
        <v>15</v>
      </c>
    </row>
    <row r="1077" spans="1:2" ht="20.100000000000001" customHeight="1">
      <c r="A1077" s="83" t="s">
        <v>986</v>
      </c>
      <c r="B1077" s="72">
        <f>SUM(B1078:B1083)</f>
        <v>0</v>
      </c>
    </row>
    <row r="1078" spans="1:2" ht="20.100000000000001" customHeight="1">
      <c r="A1078" s="83" t="s">
        <v>753</v>
      </c>
      <c r="B1078" s="76"/>
    </row>
    <row r="1079" spans="1:2" ht="20.100000000000001" customHeight="1">
      <c r="A1079" s="83" t="s">
        <v>754</v>
      </c>
      <c r="B1079" s="76"/>
    </row>
    <row r="1080" spans="1:2" ht="20.100000000000001" customHeight="1">
      <c r="A1080" s="83" t="s">
        <v>755</v>
      </c>
      <c r="B1080" s="76"/>
    </row>
    <row r="1081" spans="1:2" ht="20.100000000000001" customHeight="1">
      <c r="A1081" s="83" t="s">
        <v>987</v>
      </c>
      <c r="B1081" s="76"/>
    </row>
    <row r="1082" spans="1:2" ht="20.100000000000001" customHeight="1">
      <c r="A1082" s="83" t="s">
        <v>771</v>
      </c>
      <c r="B1082" s="76"/>
    </row>
    <row r="1083" spans="1:2" ht="20.100000000000001" customHeight="1">
      <c r="A1083" s="83" t="s">
        <v>988</v>
      </c>
      <c r="B1083" s="76"/>
    </row>
    <row r="1084" spans="1:2" ht="20.100000000000001" customHeight="1">
      <c r="A1084" s="83" t="s">
        <v>989</v>
      </c>
      <c r="B1084" s="72">
        <f>SUM(B1085:B1089)</f>
        <v>15</v>
      </c>
    </row>
    <row r="1085" spans="1:2" ht="20.100000000000001" customHeight="1">
      <c r="A1085" s="83" t="s">
        <v>990</v>
      </c>
      <c r="B1085" s="73"/>
    </row>
    <row r="1086" spans="1:2" ht="20.100000000000001" customHeight="1">
      <c r="A1086" s="56" t="s">
        <v>991</v>
      </c>
      <c r="B1086" s="73"/>
    </row>
    <row r="1087" spans="1:2" ht="20.100000000000001" customHeight="1">
      <c r="A1087" s="83" t="s">
        <v>992</v>
      </c>
      <c r="B1087" s="73"/>
    </row>
    <row r="1088" spans="1:2" ht="20.100000000000001" customHeight="1">
      <c r="A1088" s="83" t="s">
        <v>993</v>
      </c>
      <c r="B1088" s="73"/>
    </row>
    <row r="1089" spans="1:2" ht="20.100000000000001" customHeight="1">
      <c r="A1089" s="83" t="s">
        <v>994</v>
      </c>
      <c r="B1089" s="73">
        <v>15</v>
      </c>
    </row>
    <row r="1090" spans="1:2" ht="20.100000000000001" customHeight="1">
      <c r="A1090" s="83" t="s">
        <v>995</v>
      </c>
      <c r="B1090" s="73"/>
    </row>
    <row r="1091" spans="1:2" ht="20.100000000000001" customHeight="1">
      <c r="A1091" s="83" t="s">
        <v>47</v>
      </c>
      <c r="B1091" s="72">
        <f>SUM(B1092:B1100)</f>
        <v>0</v>
      </c>
    </row>
    <row r="1092" spans="1:2" ht="20.100000000000001" customHeight="1">
      <c r="A1092" s="83" t="s">
        <v>146</v>
      </c>
      <c r="B1092" s="76"/>
    </row>
    <row r="1093" spans="1:2" ht="20.100000000000001" customHeight="1">
      <c r="A1093" s="83" t="s">
        <v>150</v>
      </c>
      <c r="B1093" s="76"/>
    </row>
    <row r="1094" spans="1:2" ht="20.100000000000001" customHeight="1">
      <c r="A1094" s="83" t="s">
        <v>996</v>
      </c>
      <c r="B1094" s="76"/>
    </row>
    <row r="1095" spans="1:2" ht="20.100000000000001" customHeight="1">
      <c r="A1095" s="83" t="s">
        <v>997</v>
      </c>
      <c r="B1095" s="76"/>
    </row>
    <row r="1096" spans="1:2" ht="20.100000000000001" customHeight="1">
      <c r="A1096" s="83" t="s">
        <v>155</v>
      </c>
      <c r="B1096" s="76"/>
    </row>
    <row r="1097" spans="1:2" ht="20.100000000000001" customHeight="1">
      <c r="A1097" s="83" t="s">
        <v>770</v>
      </c>
      <c r="B1097" s="76"/>
    </row>
    <row r="1098" spans="1:2" ht="20.100000000000001" customHeight="1">
      <c r="A1098" s="83" t="s">
        <v>158</v>
      </c>
      <c r="B1098" s="76"/>
    </row>
    <row r="1099" spans="1:2" ht="20.100000000000001" customHeight="1">
      <c r="A1099" s="83" t="s">
        <v>163</v>
      </c>
      <c r="B1099" s="76"/>
    </row>
    <row r="1100" spans="1:2" ht="20.100000000000001" customHeight="1">
      <c r="A1100" s="83" t="s">
        <v>998</v>
      </c>
      <c r="B1100" s="76"/>
    </row>
    <row r="1101" spans="1:2" ht="20.100000000000001" customHeight="1">
      <c r="A1101" s="83" t="s">
        <v>48</v>
      </c>
      <c r="B1101" s="72">
        <f>B1102+B1121+B1140+B1149+B1164</f>
        <v>250</v>
      </c>
    </row>
    <row r="1102" spans="1:2" ht="20.100000000000001" customHeight="1">
      <c r="A1102" s="83" t="s">
        <v>999</v>
      </c>
      <c r="B1102" s="72">
        <f>SUM(B1103:B1120)</f>
        <v>250</v>
      </c>
    </row>
    <row r="1103" spans="1:2" ht="20.100000000000001" customHeight="1">
      <c r="A1103" s="83" t="s">
        <v>753</v>
      </c>
      <c r="B1103" s="76"/>
    </row>
    <row r="1104" spans="1:2" ht="20.100000000000001" customHeight="1">
      <c r="A1104" s="83" t="s">
        <v>754</v>
      </c>
      <c r="B1104" s="76"/>
    </row>
    <row r="1105" spans="1:2" ht="20.100000000000001" customHeight="1">
      <c r="A1105" s="83" t="s">
        <v>755</v>
      </c>
      <c r="B1105" s="76"/>
    </row>
    <row r="1106" spans="1:2" ht="20.100000000000001" customHeight="1">
      <c r="A1106" s="83" t="s">
        <v>1000</v>
      </c>
      <c r="B1106" s="76"/>
    </row>
    <row r="1107" spans="1:2" ht="20.100000000000001" customHeight="1">
      <c r="A1107" s="83" t="s">
        <v>1001</v>
      </c>
      <c r="B1107" s="76"/>
    </row>
    <row r="1108" spans="1:2" ht="20.100000000000001" customHeight="1">
      <c r="A1108" s="83" t="s">
        <v>1002</v>
      </c>
      <c r="B1108" s="76"/>
    </row>
    <row r="1109" spans="1:2" ht="20.100000000000001" customHeight="1">
      <c r="A1109" s="83" t="s">
        <v>1003</v>
      </c>
      <c r="B1109" s="76">
        <v>250</v>
      </c>
    </row>
    <row r="1110" spans="1:2" ht="20.100000000000001" customHeight="1">
      <c r="A1110" s="83" t="s">
        <v>1004</v>
      </c>
      <c r="B1110" s="76"/>
    </row>
    <row r="1111" spans="1:2" ht="20.100000000000001" customHeight="1">
      <c r="A1111" s="83" t="s">
        <v>1005</v>
      </c>
      <c r="B1111" s="76"/>
    </row>
    <row r="1112" spans="1:2" ht="20.100000000000001" customHeight="1">
      <c r="A1112" s="83" t="s">
        <v>1006</v>
      </c>
      <c r="B1112" s="76"/>
    </row>
    <row r="1113" spans="1:2" ht="20.100000000000001" customHeight="1">
      <c r="A1113" s="83" t="s">
        <v>1007</v>
      </c>
      <c r="B1113" s="76"/>
    </row>
    <row r="1114" spans="1:2" ht="20.100000000000001" customHeight="1">
      <c r="A1114" s="83" t="s">
        <v>1008</v>
      </c>
      <c r="B1114" s="76"/>
    </row>
    <row r="1115" spans="1:2" ht="20.100000000000001" customHeight="1">
      <c r="A1115" s="83" t="s">
        <v>1009</v>
      </c>
      <c r="B1115" s="76"/>
    </row>
    <row r="1116" spans="1:2" ht="20.100000000000001" customHeight="1">
      <c r="A1116" s="83" t="s">
        <v>1010</v>
      </c>
      <c r="B1116" s="76"/>
    </row>
    <row r="1117" spans="1:2" ht="20.100000000000001" customHeight="1">
      <c r="A1117" s="83" t="s">
        <v>1011</v>
      </c>
      <c r="B1117" s="76"/>
    </row>
    <row r="1118" spans="1:2" ht="20.100000000000001" customHeight="1">
      <c r="A1118" s="83" t="s">
        <v>1012</v>
      </c>
      <c r="B1118" s="76"/>
    </row>
    <row r="1119" spans="1:2" ht="20.100000000000001" customHeight="1">
      <c r="A1119" s="83" t="s">
        <v>771</v>
      </c>
      <c r="B1119" s="76"/>
    </row>
    <row r="1120" spans="1:2" ht="20.100000000000001" customHeight="1">
      <c r="A1120" s="83" t="s">
        <v>1013</v>
      </c>
      <c r="B1120" s="73"/>
    </row>
    <row r="1121" spans="1:2" ht="20.100000000000001" customHeight="1">
      <c r="A1121" s="83" t="s">
        <v>1014</v>
      </c>
      <c r="B1121" s="72">
        <f>SUM(B1122:B1139)</f>
        <v>0</v>
      </c>
    </row>
    <row r="1122" spans="1:2" ht="20.100000000000001" customHeight="1">
      <c r="A1122" s="83" t="s">
        <v>753</v>
      </c>
      <c r="B1122" s="76"/>
    </row>
    <row r="1123" spans="1:2" ht="20.100000000000001" customHeight="1">
      <c r="A1123" s="83" t="s">
        <v>754</v>
      </c>
      <c r="B1123" s="76"/>
    </row>
    <row r="1124" spans="1:2" ht="20.100000000000001" customHeight="1">
      <c r="A1124" s="83" t="s">
        <v>755</v>
      </c>
      <c r="B1124" s="76"/>
    </row>
    <row r="1125" spans="1:2" ht="20.100000000000001" customHeight="1">
      <c r="A1125" s="83" t="s">
        <v>1015</v>
      </c>
      <c r="B1125" s="76"/>
    </row>
    <row r="1126" spans="1:2" ht="20.100000000000001" customHeight="1">
      <c r="A1126" s="83" t="s">
        <v>1016</v>
      </c>
      <c r="B1126" s="76"/>
    </row>
    <row r="1127" spans="1:2" ht="20.100000000000001" customHeight="1">
      <c r="A1127" s="83" t="s">
        <v>1017</v>
      </c>
      <c r="B1127" s="76"/>
    </row>
    <row r="1128" spans="1:2" ht="20.100000000000001" customHeight="1">
      <c r="A1128" s="83" t="s">
        <v>1018</v>
      </c>
      <c r="B1128" s="76"/>
    </row>
    <row r="1129" spans="1:2" ht="20.100000000000001" customHeight="1">
      <c r="A1129" s="83" t="s">
        <v>1019</v>
      </c>
      <c r="B1129" s="76"/>
    </row>
    <row r="1130" spans="1:2" ht="20.100000000000001" customHeight="1">
      <c r="A1130" s="83" t="s">
        <v>1020</v>
      </c>
      <c r="B1130" s="76"/>
    </row>
    <row r="1131" spans="1:2" ht="20.100000000000001" customHeight="1">
      <c r="A1131" s="83" t="s">
        <v>1021</v>
      </c>
      <c r="B1131" s="76"/>
    </row>
    <row r="1132" spans="1:2" ht="20.100000000000001" customHeight="1">
      <c r="A1132" s="83" t="s">
        <v>1022</v>
      </c>
      <c r="B1132" s="76"/>
    </row>
    <row r="1133" spans="1:2" ht="20.100000000000001" customHeight="1">
      <c r="A1133" s="83" t="s">
        <v>1023</v>
      </c>
      <c r="B1133" s="76"/>
    </row>
    <row r="1134" spans="1:2" ht="20.100000000000001" customHeight="1">
      <c r="A1134" s="83" t="s">
        <v>1024</v>
      </c>
      <c r="B1134" s="76"/>
    </row>
    <row r="1135" spans="1:2" ht="20.100000000000001" customHeight="1">
      <c r="A1135" s="83" t="s">
        <v>1025</v>
      </c>
      <c r="B1135" s="76"/>
    </row>
    <row r="1136" spans="1:2" ht="20.100000000000001" customHeight="1">
      <c r="A1136" s="83" t="s">
        <v>1026</v>
      </c>
      <c r="B1136" s="76"/>
    </row>
    <row r="1137" spans="1:2" ht="20.100000000000001" customHeight="1">
      <c r="A1137" s="83" t="s">
        <v>1027</v>
      </c>
      <c r="B1137" s="76"/>
    </row>
    <row r="1138" spans="1:2" ht="20.100000000000001" customHeight="1">
      <c r="A1138" s="83" t="s">
        <v>771</v>
      </c>
      <c r="B1138" s="76"/>
    </row>
    <row r="1139" spans="1:2" ht="20.100000000000001" customHeight="1">
      <c r="A1139" s="83" t="s">
        <v>1028</v>
      </c>
      <c r="B1139" s="76"/>
    </row>
    <row r="1140" spans="1:2" ht="20.100000000000001" customHeight="1">
      <c r="A1140" s="83" t="s">
        <v>1029</v>
      </c>
      <c r="B1140" s="72">
        <f>SUM(B1141:B1148)</f>
        <v>0</v>
      </c>
    </row>
    <row r="1141" spans="1:2" ht="20.100000000000001" customHeight="1">
      <c r="A1141" s="83" t="s">
        <v>753</v>
      </c>
      <c r="B1141" s="76"/>
    </row>
    <row r="1142" spans="1:2" ht="20.100000000000001" customHeight="1">
      <c r="A1142" s="83" t="s">
        <v>754</v>
      </c>
      <c r="B1142" s="76"/>
    </row>
    <row r="1143" spans="1:2" ht="20.100000000000001" customHeight="1">
      <c r="A1143" s="83" t="s">
        <v>755</v>
      </c>
      <c r="B1143" s="76"/>
    </row>
    <row r="1144" spans="1:2" ht="20.100000000000001" customHeight="1">
      <c r="A1144" s="83" t="s">
        <v>1030</v>
      </c>
      <c r="B1144" s="76"/>
    </row>
    <row r="1145" spans="1:2" ht="20.100000000000001" customHeight="1">
      <c r="A1145" s="83" t="s">
        <v>1031</v>
      </c>
      <c r="B1145" s="76"/>
    </row>
    <row r="1146" spans="1:2" ht="20.100000000000001" customHeight="1">
      <c r="A1146" s="83" t="s">
        <v>1032</v>
      </c>
      <c r="B1146" s="76"/>
    </row>
    <row r="1147" spans="1:2" ht="20.100000000000001" customHeight="1">
      <c r="A1147" s="83" t="s">
        <v>771</v>
      </c>
      <c r="B1147" s="76"/>
    </row>
    <row r="1148" spans="1:2" ht="20.100000000000001" customHeight="1">
      <c r="A1148" s="83" t="s">
        <v>1033</v>
      </c>
      <c r="B1148" s="76"/>
    </row>
    <row r="1149" spans="1:2" ht="20.100000000000001" customHeight="1">
      <c r="A1149" s="83" t="s">
        <v>1034</v>
      </c>
      <c r="B1149" s="72">
        <f>SUM(B1150:B1163)</f>
        <v>0</v>
      </c>
    </row>
    <row r="1150" spans="1:2" ht="20.100000000000001" customHeight="1">
      <c r="A1150" s="83" t="s">
        <v>753</v>
      </c>
      <c r="B1150" s="76"/>
    </row>
    <row r="1151" spans="1:2" ht="20.100000000000001" customHeight="1">
      <c r="A1151" s="83" t="s">
        <v>754</v>
      </c>
      <c r="B1151" s="76"/>
    </row>
    <row r="1152" spans="1:2" ht="20.100000000000001" customHeight="1">
      <c r="A1152" s="83" t="s">
        <v>755</v>
      </c>
      <c r="B1152" s="76"/>
    </row>
    <row r="1153" spans="1:2" ht="20.100000000000001" customHeight="1">
      <c r="A1153" s="83" t="s">
        <v>1035</v>
      </c>
      <c r="B1153" s="76"/>
    </row>
    <row r="1154" spans="1:2" ht="20.100000000000001" customHeight="1">
      <c r="A1154" s="83" t="s">
        <v>1036</v>
      </c>
      <c r="B1154" s="76"/>
    </row>
    <row r="1155" spans="1:2" ht="20.100000000000001" customHeight="1">
      <c r="A1155" s="83" t="s">
        <v>1037</v>
      </c>
      <c r="B1155" s="76"/>
    </row>
    <row r="1156" spans="1:2" ht="20.100000000000001" customHeight="1">
      <c r="A1156" s="83" t="s">
        <v>1038</v>
      </c>
      <c r="B1156" s="76"/>
    </row>
    <row r="1157" spans="1:2" ht="20.100000000000001" customHeight="1">
      <c r="A1157" s="83" t="s">
        <v>1039</v>
      </c>
      <c r="B1157" s="76"/>
    </row>
    <row r="1158" spans="1:2" ht="20.100000000000001" customHeight="1">
      <c r="A1158" s="83" t="s">
        <v>1040</v>
      </c>
      <c r="B1158" s="76"/>
    </row>
    <row r="1159" spans="1:2" ht="20.100000000000001" customHeight="1">
      <c r="A1159" s="83" t="s">
        <v>1041</v>
      </c>
      <c r="B1159" s="76"/>
    </row>
    <row r="1160" spans="1:2" ht="20.100000000000001" customHeight="1">
      <c r="A1160" s="83" t="s">
        <v>1042</v>
      </c>
      <c r="B1160" s="76"/>
    </row>
    <row r="1161" spans="1:2" ht="20.100000000000001" customHeight="1">
      <c r="A1161" s="83" t="s">
        <v>1043</v>
      </c>
      <c r="B1161" s="76"/>
    </row>
    <row r="1162" spans="1:2" ht="20.100000000000001" customHeight="1">
      <c r="A1162" s="83" t="s">
        <v>1044</v>
      </c>
      <c r="B1162" s="76"/>
    </row>
    <row r="1163" spans="1:2" ht="20.100000000000001" customHeight="1">
      <c r="A1163" s="83" t="s">
        <v>1045</v>
      </c>
      <c r="B1163" s="76"/>
    </row>
    <row r="1164" spans="1:2" ht="20.100000000000001" customHeight="1">
      <c r="A1164" s="83" t="s">
        <v>1046</v>
      </c>
      <c r="B1164" s="76"/>
    </row>
    <row r="1165" spans="1:2" ht="20.100000000000001" customHeight="1">
      <c r="A1165" s="83" t="s">
        <v>49</v>
      </c>
      <c r="B1165" s="72">
        <f>B1166+B1175+B1179</f>
        <v>7935</v>
      </c>
    </row>
    <row r="1166" spans="1:2" ht="20.100000000000001" customHeight="1">
      <c r="A1166" s="83" t="s">
        <v>1047</v>
      </c>
      <c r="B1166" s="72">
        <f>SUM(B1167:B1174)</f>
        <v>6735</v>
      </c>
    </row>
    <row r="1167" spans="1:2" ht="20.100000000000001" customHeight="1">
      <c r="A1167" s="83" t="s">
        <v>1048</v>
      </c>
      <c r="B1167" s="73">
        <v>40</v>
      </c>
    </row>
    <row r="1168" spans="1:2" ht="20.100000000000001" customHeight="1">
      <c r="A1168" s="83" t="s">
        <v>1049</v>
      </c>
      <c r="B1168" s="73"/>
    </row>
    <row r="1169" spans="1:2" ht="20.100000000000001" customHeight="1">
      <c r="A1169" s="83" t="s">
        <v>1050</v>
      </c>
      <c r="B1169" s="73">
        <v>2350</v>
      </c>
    </row>
    <row r="1170" spans="1:2" ht="20.100000000000001" customHeight="1">
      <c r="A1170" s="83" t="s">
        <v>1051</v>
      </c>
      <c r="B1170" s="73"/>
    </row>
    <row r="1171" spans="1:2" ht="20.100000000000001" customHeight="1">
      <c r="A1171" s="83" t="s">
        <v>1052</v>
      </c>
      <c r="B1171" s="73">
        <v>45</v>
      </c>
    </row>
    <row r="1172" spans="1:2" ht="20.100000000000001" customHeight="1">
      <c r="A1172" s="83" t="s">
        <v>1053</v>
      </c>
      <c r="B1172" s="73"/>
    </row>
    <row r="1173" spans="1:2" ht="20.100000000000001" customHeight="1">
      <c r="A1173" s="83" t="s">
        <v>1054</v>
      </c>
      <c r="B1173" s="73">
        <v>300</v>
      </c>
    </row>
    <row r="1174" spans="1:2" ht="20.100000000000001" customHeight="1">
      <c r="A1174" s="83" t="s">
        <v>1055</v>
      </c>
      <c r="B1174" s="73">
        <v>4000</v>
      </c>
    </row>
    <row r="1175" spans="1:2" ht="20.100000000000001" customHeight="1">
      <c r="A1175" s="83" t="s">
        <v>1056</v>
      </c>
      <c r="B1175" s="72">
        <f>SUM(B1176:B1178)</f>
        <v>1200</v>
      </c>
    </row>
    <row r="1176" spans="1:2" ht="20.100000000000001" customHeight="1">
      <c r="A1176" s="83" t="s">
        <v>1057</v>
      </c>
      <c r="B1176" s="73">
        <v>1200</v>
      </c>
    </row>
    <row r="1177" spans="1:2" ht="20.100000000000001" customHeight="1">
      <c r="A1177" s="83" t="s">
        <v>1058</v>
      </c>
      <c r="B1177" s="73"/>
    </row>
    <row r="1178" spans="1:2" ht="20.100000000000001" customHeight="1">
      <c r="A1178" s="83" t="s">
        <v>1059</v>
      </c>
      <c r="B1178" s="73"/>
    </row>
    <row r="1179" spans="1:2" ht="20.100000000000001" customHeight="1">
      <c r="A1179" s="83" t="s">
        <v>1060</v>
      </c>
      <c r="B1179" s="72">
        <f>SUM(B1180:B1182)</f>
        <v>0</v>
      </c>
    </row>
    <row r="1180" spans="1:2" ht="20.100000000000001" customHeight="1">
      <c r="A1180" s="83" t="s">
        <v>1061</v>
      </c>
      <c r="B1180" s="76"/>
    </row>
    <row r="1181" spans="1:2" ht="20.100000000000001" customHeight="1">
      <c r="A1181" s="83" t="s">
        <v>1062</v>
      </c>
      <c r="B1181" s="76"/>
    </row>
    <row r="1182" spans="1:2" ht="20.100000000000001" customHeight="1">
      <c r="A1182" s="83" t="s">
        <v>1063</v>
      </c>
      <c r="B1182" s="76"/>
    </row>
    <row r="1183" spans="1:2" ht="20.100000000000001" customHeight="1">
      <c r="A1183" s="83" t="s">
        <v>50</v>
      </c>
      <c r="B1183" s="72">
        <f>B1184+B1199+B1213+B1218+B1224</f>
        <v>2160</v>
      </c>
    </row>
    <row r="1184" spans="1:2" ht="20.100000000000001" customHeight="1">
      <c r="A1184" s="83" t="s">
        <v>1064</v>
      </c>
      <c r="B1184" s="72">
        <f>SUM(B1185:B1198)</f>
        <v>860</v>
      </c>
    </row>
    <row r="1185" spans="1:2" ht="20.100000000000001" customHeight="1">
      <c r="A1185" s="83" t="s">
        <v>753</v>
      </c>
      <c r="B1185" s="73"/>
    </row>
    <row r="1186" spans="1:2" ht="20.100000000000001" customHeight="1">
      <c r="A1186" s="83" t="s">
        <v>754</v>
      </c>
      <c r="B1186" s="73"/>
    </row>
    <row r="1187" spans="1:2" ht="20.100000000000001" customHeight="1">
      <c r="A1187" s="83" t="s">
        <v>755</v>
      </c>
      <c r="B1187" s="73"/>
    </row>
    <row r="1188" spans="1:2" ht="20.100000000000001" customHeight="1">
      <c r="A1188" s="83" t="s">
        <v>1065</v>
      </c>
      <c r="B1188" s="73"/>
    </row>
    <row r="1189" spans="1:2" ht="20.100000000000001" customHeight="1">
      <c r="A1189" s="83" t="s">
        <v>1066</v>
      </c>
      <c r="B1189" s="73"/>
    </row>
    <row r="1190" spans="1:2" ht="20.100000000000001" customHeight="1">
      <c r="A1190" s="83" t="s">
        <v>1067</v>
      </c>
      <c r="B1190" s="73"/>
    </row>
    <row r="1191" spans="1:2" ht="20.100000000000001" customHeight="1">
      <c r="A1191" s="83" t="s">
        <v>1068</v>
      </c>
      <c r="B1191" s="73"/>
    </row>
    <row r="1192" spans="1:2" ht="20.100000000000001" customHeight="1">
      <c r="A1192" s="83" t="s">
        <v>1069</v>
      </c>
      <c r="B1192" s="73"/>
    </row>
    <row r="1193" spans="1:2" ht="20.100000000000001" customHeight="1">
      <c r="A1193" s="83" t="s">
        <v>1070</v>
      </c>
      <c r="B1193" s="73"/>
    </row>
    <row r="1194" spans="1:2" ht="20.100000000000001" customHeight="1">
      <c r="A1194" s="83" t="s">
        <v>1071</v>
      </c>
      <c r="B1194" s="73"/>
    </row>
    <row r="1195" spans="1:2" ht="20.100000000000001" customHeight="1">
      <c r="A1195" s="83" t="s">
        <v>1072</v>
      </c>
      <c r="B1195" s="73">
        <v>60</v>
      </c>
    </row>
    <row r="1196" spans="1:2" ht="20.100000000000001" customHeight="1">
      <c r="A1196" s="83" t="s">
        <v>1073</v>
      </c>
      <c r="B1196" s="73"/>
    </row>
    <row r="1197" spans="1:2" ht="20.100000000000001" customHeight="1">
      <c r="A1197" s="83" t="s">
        <v>771</v>
      </c>
      <c r="B1197" s="73"/>
    </row>
    <row r="1198" spans="1:2" ht="20.100000000000001" customHeight="1">
      <c r="A1198" s="83" t="s">
        <v>1074</v>
      </c>
      <c r="B1198" s="73">
        <v>800</v>
      </c>
    </row>
    <row r="1199" spans="1:2" ht="20.100000000000001" customHeight="1">
      <c r="A1199" s="83" t="s">
        <v>1075</v>
      </c>
      <c r="B1199" s="72">
        <f>SUM(B1200:B1212)</f>
        <v>0</v>
      </c>
    </row>
    <row r="1200" spans="1:2" ht="20.100000000000001" customHeight="1">
      <c r="A1200" s="83" t="s">
        <v>753</v>
      </c>
      <c r="B1200" s="76"/>
    </row>
    <row r="1201" spans="1:2" ht="20.100000000000001" customHeight="1">
      <c r="A1201" s="83" t="s">
        <v>754</v>
      </c>
      <c r="B1201" s="76"/>
    </row>
    <row r="1202" spans="1:2" ht="20.100000000000001" customHeight="1">
      <c r="A1202" s="83" t="s">
        <v>755</v>
      </c>
      <c r="B1202" s="76"/>
    </row>
    <row r="1203" spans="1:2" ht="20.100000000000001" customHeight="1">
      <c r="A1203" s="83" t="s">
        <v>1076</v>
      </c>
      <c r="B1203" s="76"/>
    </row>
    <row r="1204" spans="1:2" ht="20.100000000000001" customHeight="1">
      <c r="A1204" s="83" t="s">
        <v>1077</v>
      </c>
      <c r="B1204" s="76"/>
    </row>
    <row r="1205" spans="1:2" ht="20.100000000000001" customHeight="1">
      <c r="A1205" s="83" t="s">
        <v>1078</v>
      </c>
      <c r="B1205" s="76"/>
    </row>
    <row r="1206" spans="1:2" ht="20.100000000000001" customHeight="1">
      <c r="A1206" s="83" t="s">
        <v>1079</v>
      </c>
      <c r="B1206" s="76"/>
    </row>
    <row r="1207" spans="1:2" ht="20.100000000000001" customHeight="1">
      <c r="A1207" s="83" t="s">
        <v>1080</v>
      </c>
      <c r="B1207" s="76"/>
    </row>
    <row r="1208" spans="1:2" ht="20.100000000000001" customHeight="1">
      <c r="A1208" s="83" t="s">
        <v>1081</v>
      </c>
      <c r="B1208" s="76"/>
    </row>
    <row r="1209" spans="1:2" ht="20.100000000000001" customHeight="1">
      <c r="A1209" s="83" t="s">
        <v>1082</v>
      </c>
      <c r="B1209" s="76"/>
    </row>
    <row r="1210" spans="1:2" ht="20.100000000000001" customHeight="1">
      <c r="A1210" s="83" t="s">
        <v>1083</v>
      </c>
      <c r="B1210" s="76"/>
    </row>
    <row r="1211" spans="1:2" ht="20.100000000000001" customHeight="1">
      <c r="A1211" s="83" t="s">
        <v>771</v>
      </c>
      <c r="B1211" s="76"/>
    </row>
    <row r="1212" spans="1:2" ht="20.100000000000001" customHeight="1">
      <c r="A1212" s="83" t="s">
        <v>1084</v>
      </c>
      <c r="B1212" s="76"/>
    </row>
    <row r="1213" spans="1:2" ht="20.100000000000001" customHeight="1">
      <c r="A1213" s="83" t="s">
        <v>1085</v>
      </c>
      <c r="B1213" s="72">
        <f>SUM(B1214:B1217)</f>
        <v>0</v>
      </c>
    </row>
    <row r="1214" spans="1:2" ht="20.100000000000001" customHeight="1">
      <c r="A1214" s="83" t="s">
        <v>1086</v>
      </c>
      <c r="B1214" s="76"/>
    </row>
    <row r="1215" spans="1:2" ht="20.100000000000001" customHeight="1">
      <c r="A1215" s="83" t="s">
        <v>1087</v>
      </c>
      <c r="B1215" s="76"/>
    </row>
    <row r="1216" spans="1:2" ht="20.100000000000001" customHeight="1">
      <c r="A1216" s="83" t="s">
        <v>1088</v>
      </c>
      <c r="B1216" s="76"/>
    </row>
    <row r="1217" spans="1:2" ht="20.100000000000001" customHeight="1">
      <c r="A1217" s="83" t="s">
        <v>1089</v>
      </c>
      <c r="B1217" s="76"/>
    </row>
    <row r="1218" spans="1:2" ht="20.100000000000001" customHeight="1">
      <c r="A1218" s="83" t="s">
        <v>1090</v>
      </c>
      <c r="B1218" s="72">
        <f>SUM(B1219:B1223)</f>
        <v>1300</v>
      </c>
    </row>
    <row r="1219" spans="1:2" ht="20.100000000000001" customHeight="1">
      <c r="A1219" s="83" t="s">
        <v>1091</v>
      </c>
      <c r="B1219" s="76"/>
    </row>
    <row r="1220" spans="1:2" ht="20.100000000000001" customHeight="1">
      <c r="A1220" s="83" t="s">
        <v>1092</v>
      </c>
      <c r="B1220" s="76"/>
    </row>
    <row r="1221" spans="1:2" ht="20.100000000000001" customHeight="1">
      <c r="A1221" s="83" t="s">
        <v>1093</v>
      </c>
      <c r="B1221" s="76">
        <v>750</v>
      </c>
    </row>
    <row r="1222" spans="1:2" ht="20.100000000000001" customHeight="1">
      <c r="A1222" s="83" t="s">
        <v>1094</v>
      </c>
      <c r="B1222" s="76"/>
    </row>
    <row r="1223" spans="1:2" ht="20.100000000000001" customHeight="1">
      <c r="A1223" s="83" t="s">
        <v>1095</v>
      </c>
      <c r="B1223" s="73">
        <v>550</v>
      </c>
    </row>
    <row r="1224" spans="1:2" ht="20.100000000000001" customHeight="1">
      <c r="A1224" s="83" t="s">
        <v>1096</v>
      </c>
      <c r="B1224" s="72">
        <f>SUM(B1225:B1235)</f>
        <v>0</v>
      </c>
    </row>
    <row r="1225" spans="1:2" ht="20.100000000000001" customHeight="1">
      <c r="A1225" s="83" t="s">
        <v>1097</v>
      </c>
      <c r="B1225" s="76"/>
    </row>
    <row r="1226" spans="1:2" ht="20.100000000000001" customHeight="1">
      <c r="A1226" s="83" t="s">
        <v>1098</v>
      </c>
      <c r="B1226" s="76"/>
    </row>
    <row r="1227" spans="1:2" ht="20.100000000000001" customHeight="1">
      <c r="A1227" s="83" t="s">
        <v>1099</v>
      </c>
      <c r="B1227" s="76"/>
    </row>
    <row r="1228" spans="1:2" ht="20.100000000000001" customHeight="1">
      <c r="A1228" s="83" t="s">
        <v>1100</v>
      </c>
      <c r="B1228" s="76"/>
    </row>
    <row r="1229" spans="1:2" ht="20.100000000000001" customHeight="1">
      <c r="A1229" s="83" t="s">
        <v>1101</v>
      </c>
      <c r="B1229" s="76"/>
    </row>
    <row r="1230" spans="1:2" ht="20.100000000000001" customHeight="1">
      <c r="A1230" s="83" t="s">
        <v>1102</v>
      </c>
      <c r="B1230" s="76"/>
    </row>
    <row r="1231" spans="1:2" ht="20.100000000000001" customHeight="1">
      <c r="A1231" s="83" t="s">
        <v>1103</v>
      </c>
      <c r="B1231" s="76"/>
    </row>
    <row r="1232" spans="1:2" ht="20.100000000000001" customHeight="1">
      <c r="A1232" s="83" t="s">
        <v>1104</v>
      </c>
      <c r="B1232" s="76"/>
    </row>
    <row r="1233" spans="1:2" ht="20.100000000000001" customHeight="1">
      <c r="A1233" s="83" t="s">
        <v>1105</v>
      </c>
      <c r="B1233" s="76"/>
    </row>
    <row r="1234" spans="1:2" ht="20.100000000000001" customHeight="1">
      <c r="A1234" s="83" t="s">
        <v>1106</v>
      </c>
      <c r="B1234" s="76"/>
    </row>
    <row r="1235" spans="1:2" ht="20.100000000000001" customHeight="1">
      <c r="A1235" s="83" t="s">
        <v>1107</v>
      </c>
      <c r="B1235" s="76"/>
    </row>
    <row r="1236" spans="1:2" ht="20.100000000000001" customHeight="1">
      <c r="A1236" s="83" t="s">
        <v>51</v>
      </c>
      <c r="B1236" s="72">
        <f>B1237+B1249+B1255+B1261+B1269+B1282+B1286+B1292</f>
        <v>1125</v>
      </c>
    </row>
    <row r="1237" spans="1:2" ht="20.100000000000001" customHeight="1">
      <c r="A1237" s="83" t="s">
        <v>1108</v>
      </c>
      <c r="B1237" s="72">
        <f>SUM(B1238:B1248)</f>
        <v>425</v>
      </c>
    </row>
    <row r="1238" spans="1:2" ht="20.100000000000001" customHeight="1">
      <c r="A1238" s="83" t="s">
        <v>1109</v>
      </c>
      <c r="B1238" s="73">
        <v>120</v>
      </c>
    </row>
    <row r="1239" spans="1:2" ht="20.100000000000001" customHeight="1">
      <c r="A1239" s="83" t="s">
        <v>1110</v>
      </c>
      <c r="B1239" s="73"/>
    </row>
    <row r="1240" spans="1:2" ht="20.100000000000001" customHeight="1">
      <c r="A1240" s="83" t="s">
        <v>1111</v>
      </c>
      <c r="B1240" s="73"/>
    </row>
    <row r="1241" spans="1:2" ht="20.100000000000001" customHeight="1">
      <c r="A1241" s="83" t="s">
        <v>1112</v>
      </c>
      <c r="B1241" s="73"/>
    </row>
    <row r="1242" spans="1:2" ht="20.100000000000001" customHeight="1">
      <c r="A1242" s="83" t="s">
        <v>1113</v>
      </c>
      <c r="B1242" s="73"/>
    </row>
    <row r="1243" spans="1:2" ht="20.100000000000001" customHeight="1">
      <c r="A1243" s="83" t="s">
        <v>1114</v>
      </c>
      <c r="B1243" s="73">
        <v>260</v>
      </c>
    </row>
    <row r="1244" spans="1:2" ht="20.100000000000001" customHeight="1">
      <c r="A1244" s="83" t="s">
        <v>1115</v>
      </c>
      <c r="B1244" s="73"/>
    </row>
    <row r="1245" spans="1:2" ht="20.100000000000001" customHeight="1">
      <c r="A1245" s="83" t="s">
        <v>1116</v>
      </c>
      <c r="B1245" s="73"/>
    </row>
    <row r="1246" spans="1:2" ht="20.100000000000001" customHeight="1">
      <c r="A1246" s="83" t="s">
        <v>1117</v>
      </c>
      <c r="B1246" s="73"/>
    </row>
    <row r="1247" spans="1:2" ht="20.100000000000001" customHeight="1">
      <c r="A1247" s="83" t="s">
        <v>1118</v>
      </c>
      <c r="B1247" s="73"/>
    </row>
    <row r="1248" spans="1:2" ht="20.100000000000001" customHeight="1">
      <c r="A1248" s="83" t="s">
        <v>1119</v>
      </c>
      <c r="B1248" s="73">
        <v>45</v>
      </c>
    </row>
    <row r="1249" spans="1:2" ht="20.100000000000001" customHeight="1">
      <c r="A1249" s="83" t="s">
        <v>1120</v>
      </c>
      <c r="B1249" s="72">
        <f>SUM(B1250:B1254)</f>
        <v>550</v>
      </c>
    </row>
    <row r="1250" spans="1:2" ht="20.100000000000001" customHeight="1">
      <c r="A1250" s="83" t="s">
        <v>1109</v>
      </c>
      <c r="B1250" s="73"/>
    </row>
    <row r="1251" spans="1:2" ht="20.100000000000001" customHeight="1">
      <c r="A1251" s="83" t="s">
        <v>1121</v>
      </c>
      <c r="B1251" s="73"/>
    </row>
    <row r="1252" spans="1:2" ht="20.100000000000001" customHeight="1">
      <c r="A1252" s="83" t="s">
        <v>1111</v>
      </c>
      <c r="B1252" s="73"/>
    </row>
    <row r="1253" spans="1:2" ht="20.100000000000001" customHeight="1">
      <c r="A1253" s="83" t="s">
        <v>1122</v>
      </c>
      <c r="B1253" s="73"/>
    </row>
    <row r="1254" spans="1:2" ht="20.100000000000001" customHeight="1">
      <c r="A1254" s="83" t="s">
        <v>1123</v>
      </c>
      <c r="B1254" s="73">
        <v>550</v>
      </c>
    </row>
    <row r="1255" spans="1:2" ht="20.100000000000001" customHeight="1">
      <c r="A1255" s="83" t="s">
        <v>1124</v>
      </c>
      <c r="B1255" s="72">
        <f>SUM(B1256:B1260)</f>
        <v>0</v>
      </c>
    </row>
    <row r="1256" spans="1:2" ht="20.100000000000001" customHeight="1">
      <c r="A1256" s="83" t="s">
        <v>1109</v>
      </c>
      <c r="B1256" s="73"/>
    </row>
    <row r="1257" spans="1:2" ht="20.100000000000001" customHeight="1">
      <c r="A1257" s="83" t="s">
        <v>1110</v>
      </c>
      <c r="B1257" s="73"/>
    </row>
    <row r="1258" spans="1:2" ht="20.100000000000001" customHeight="1">
      <c r="A1258" s="83" t="s">
        <v>1111</v>
      </c>
      <c r="B1258" s="73"/>
    </row>
    <row r="1259" spans="1:2" ht="20.100000000000001" customHeight="1">
      <c r="A1259" s="83" t="s">
        <v>1125</v>
      </c>
      <c r="B1259" s="73"/>
    </row>
    <row r="1260" spans="1:2" ht="20.100000000000001" customHeight="1">
      <c r="A1260" s="83" t="s">
        <v>1126</v>
      </c>
      <c r="B1260" s="73"/>
    </row>
    <row r="1261" spans="1:2" ht="20.100000000000001" customHeight="1">
      <c r="A1261" s="83" t="s">
        <v>1127</v>
      </c>
      <c r="B1261" s="72">
        <f>SUM(B1262:B1268)</f>
        <v>0</v>
      </c>
    </row>
    <row r="1262" spans="1:2" ht="20.100000000000001" customHeight="1">
      <c r="A1262" s="83" t="s">
        <v>1109</v>
      </c>
      <c r="B1262" s="76"/>
    </row>
    <row r="1263" spans="1:2" ht="20.100000000000001" customHeight="1">
      <c r="A1263" s="83" t="s">
        <v>1110</v>
      </c>
      <c r="B1263" s="76"/>
    </row>
    <row r="1264" spans="1:2" ht="20.100000000000001" customHeight="1">
      <c r="A1264" s="83" t="s">
        <v>1111</v>
      </c>
      <c r="B1264" s="76"/>
    </row>
    <row r="1265" spans="1:2" ht="20.100000000000001" customHeight="1">
      <c r="A1265" s="83" t="s">
        <v>1128</v>
      </c>
      <c r="B1265" s="76"/>
    </row>
    <row r="1266" spans="1:2" ht="20.100000000000001" customHeight="1">
      <c r="A1266" s="83" t="s">
        <v>1129</v>
      </c>
      <c r="B1266" s="76"/>
    </row>
    <row r="1267" spans="1:2" ht="20.100000000000001" customHeight="1">
      <c r="A1267" s="83" t="s">
        <v>1118</v>
      </c>
      <c r="B1267" s="76"/>
    </row>
    <row r="1268" spans="1:2" ht="20.100000000000001" customHeight="1">
      <c r="A1268" s="83" t="s">
        <v>1130</v>
      </c>
      <c r="B1268" s="76"/>
    </row>
    <row r="1269" spans="1:2" ht="20.100000000000001" customHeight="1">
      <c r="A1269" s="83" t="s">
        <v>1131</v>
      </c>
      <c r="B1269" s="72">
        <f>SUM(B1270:B1281)</f>
        <v>0</v>
      </c>
    </row>
    <row r="1270" spans="1:2" ht="20.100000000000001" customHeight="1">
      <c r="A1270" s="83" t="s">
        <v>1109</v>
      </c>
      <c r="B1270" s="76"/>
    </row>
    <row r="1271" spans="1:2" ht="20.100000000000001" customHeight="1">
      <c r="A1271" s="83" t="s">
        <v>1110</v>
      </c>
      <c r="B1271" s="76"/>
    </row>
    <row r="1272" spans="1:2" ht="20.100000000000001" customHeight="1">
      <c r="A1272" s="83" t="s">
        <v>1111</v>
      </c>
      <c r="B1272" s="76"/>
    </row>
    <row r="1273" spans="1:2" ht="20.100000000000001" customHeight="1">
      <c r="A1273" s="83" t="s">
        <v>1132</v>
      </c>
      <c r="B1273" s="76"/>
    </row>
    <row r="1274" spans="1:2" ht="20.100000000000001" customHeight="1">
      <c r="A1274" s="83" t="s">
        <v>1133</v>
      </c>
      <c r="B1274" s="76"/>
    </row>
    <row r="1275" spans="1:2" ht="20.100000000000001" customHeight="1">
      <c r="A1275" s="83" t="s">
        <v>1134</v>
      </c>
      <c r="B1275" s="76"/>
    </row>
    <row r="1276" spans="1:2" ht="20.100000000000001" customHeight="1">
      <c r="A1276" s="83" t="s">
        <v>1135</v>
      </c>
      <c r="B1276" s="76"/>
    </row>
    <row r="1277" spans="1:2" ht="20.100000000000001" customHeight="1">
      <c r="A1277" s="83" t="s">
        <v>1136</v>
      </c>
      <c r="B1277" s="76"/>
    </row>
    <row r="1278" spans="1:2" ht="20.100000000000001" customHeight="1">
      <c r="A1278" s="83" t="s">
        <v>1137</v>
      </c>
      <c r="B1278" s="76"/>
    </row>
    <row r="1279" spans="1:2" ht="20.100000000000001" customHeight="1">
      <c r="A1279" s="83" t="s">
        <v>1138</v>
      </c>
      <c r="B1279" s="76"/>
    </row>
    <row r="1280" spans="1:2" ht="20.100000000000001" customHeight="1">
      <c r="A1280" s="83" t="s">
        <v>1139</v>
      </c>
      <c r="B1280" s="76"/>
    </row>
    <row r="1281" spans="1:2" ht="20.100000000000001" customHeight="1">
      <c r="A1281" s="83" t="s">
        <v>1140</v>
      </c>
      <c r="B1281" s="76"/>
    </row>
    <row r="1282" spans="1:2" ht="20.100000000000001" customHeight="1">
      <c r="A1282" s="83" t="s">
        <v>1141</v>
      </c>
      <c r="B1282" s="72">
        <f>SUM(B1283:B1285)</f>
        <v>0</v>
      </c>
    </row>
    <row r="1283" spans="1:2" ht="20.100000000000001" customHeight="1">
      <c r="A1283" s="83" t="s">
        <v>1142</v>
      </c>
      <c r="B1283" s="76"/>
    </row>
    <row r="1284" spans="1:2" ht="20.100000000000001" customHeight="1">
      <c r="A1284" s="83" t="s">
        <v>1143</v>
      </c>
      <c r="B1284" s="76"/>
    </row>
    <row r="1285" spans="1:2" ht="20.100000000000001" customHeight="1">
      <c r="A1285" s="83" t="s">
        <v>1144</v>
      </c>
      <c r="B1285" s="76"/>
    </row>
    <row r="1286" spans="1:2" ht="20.100000000000001" customHeight="1">
      <c r="A1286" s="83" t="s">
        <v>1145</v>
      </c>
      <c r="B1286" s="72">
        <f>SUM(B1287:B1291)</f>
        <v>150</v>
      </c>
    </row>
    <row r="1287" spans="1:2" ht="20.100000000000001" customHeight="1">
      <c r="A1287" s="83" t="s">
        <v>1146</v>
      </c>
      <c r="B1287" s="73">
        <v>50</v>
      </c>
    </row>
    <row r="1288" spans="1:2" ht="20.100000000000001" customHeight="1">
      <c r="A1288" s="83" t="s">
        <v>1147</v>
      </c>
      <c r="B1288" s="73"/>
    </row>
    <row r="1289" spans="1:2" ht="20.100000000000001" customHeight="1">
      <c r="A1289" s="83" t="s">
        <v>1148</v>
      </c>
      <c r="B1289" s="73"/>
    </row>
    <row r="1290" spans="1:2" ht="20.100000000000001" customHeight="1">
      <c r="A1290" s="83" t="s">
        <v>1149</v>
      </c>
      <c r="B1290" s="73"/>
    </row>
    <row r="1291" spans="1:2" ht="20.100000000000001" customHeight="1">
      <c r="A1291" s="83" t="s">
        <v>1150</v>
      </c>
      <c r="B1291" s="73">
        <v>100</v>
      </c>
    </row>
    <row r="1292" spans="1:2" ht="20.100000000000001" customHeight="1">
      <c r="A1292" s="83" t="s">
        <v>1151</v>
      </c>
      <c r="B1292" s="73"/>
    </row>
    <row r="1293" spans="1:2" ht="20.100000000000001" customHeight="1">
      <c r="A1293" s="83" t="s">
        <v>52</v>
      </c>
      <c r="B1293" s="76">
        <v>1100</v>
      </c>
    </row>
    <row r="1294" spans="1:2" ht="20.100000000000001" customHeight="1">
      <c r="A1294" s="83" t="s">
        <v>53</v>
      </c>
      <c r="B1294" s="72">
        <f>B1295</f>
        <v>5557</v>
      </c>
    </row>
    <row r="1295" spans="1:2" ht="20.100000000000001" customHeight="1">
      <c r="A1295" s="83" t="s">
        <v>1152</v>
      </c>
      <c r="B1295" s="72">
        <f>SUM(B1296:B1299)</f>
        <v>5557</v>
      </c>
    </row>
    <row r="1296" spans="1:2" ht="20.100000000000001" customHeight="1">
      <c r="A1296" s="83" t="s">
        <v>1153</v>
      </c>
      <c r="B1296" s="73">
        <v>5557</v>
      </c>
    </row>
    <row r="1297" spans="1:2" ht="20.100000000000001" customHeight="1">
      <c r="A1297" s="83" t="s">
        <v>1154</v>
      </c>
      <c r="B1297" s="73"/>
    </row>
    <row r="1298" spans="1:2" ht="20.100000000000001" customHeight="1">
      <c r="A1298" s="83" t="s">
        <v>1155</v>
      </c>
      <c r="B1298" s="73"/>
    </row>
    <row r="1299" spans="1:2" ht="20.100000000000001" customHeight="1">
      <c r="A1299" s="83" t="s">
        <v>1156</v>
      </c>
      <c r="B1299" s="73"/>
    </row>
    <row r="1300" spans="1:2" ht="20.100000000000001" customHeight="1">
      <c r="A1300" s="67" t="s">
        <v>54</v>
      </c>
      <c r="B1300" s="72">
        <f>B1301</f>
        <v>0</v>
      </c>
    </row>
    <row r="1301" spans="1:2" ht="20.100000000000001" customHeight="1">
      <c r="A1301" s="67" t="s">
        <v>1157</v>
      </c>
      <c r="B1301" s="76"/>
    </row>
    <row r="1302" spans="1:2" ht="20.100000000000001" customHeight="1">
      <c r="A1302" s="67" t="s">
        <v>55</v>
      </c>
      <c r="B1302" s="72">
        <f>B1303+B1304</f>
        <v>24</v>
      </c>
    </row>
    <row r="1303" spans="1:2" ht="20.100000000000001" customHeight="1">
      <c r="A1303" s="67" t="s">
        <v>1158</v>
      </c>
      <c r="B1303" s="73"/>
    </row>
    <row r="1304" spans="1:2" ht="20.100000000000001" customHeight="1">
      <c r="A1304" s="67" t="s">
        <v>1159</v>
      </c>
      <c r="B1304" s="73">
        <v>24</v>
      </c>
    </row>
    <row r="1305" spans="1:2" ht="20.100000000000001" customHeight="1">
      <c r="A1305" s="84" t="s">
        <v>1160</v>
      </c>
      <c r="B1305" s="72">
        <f>B5+B251+B254+B266+B355+B409+B465+B521+B638+B709+B782+B801+B926+B990+B1056+B1076+B1091+B1101+B1165+B1183+B1236+B1294+B1300+B1302+B1293</f>
        <v>220000</v>
      </c>
    </row>
  </sheetData>
  <sheetProtection selectLockedCells="1"/>
  <mergeCells count="1">
    <mergeCell ref="A2:B2"/>
  </mergeCells>
  <phoneticPr fontId="54" type="noConversion"/>
  <printOptions horizontalCentered="1"/>
  <pageMargins left="0.74791666666666701" right="0.74791666666666701" top="0.78680555555555598" bottom="0.70833333333333304" header="0" footer="0"/>
  <pageSetup paperSize="9" orientation="portrait"/>
</worksheet>
</file>

<file path=xl/worksheets/sheet8.xml><?xml version="1.0" encoding="utf-8"?>
<worksheet xmlns="http://schemas.openxmlformats.org/spreadsheetml/2006/main" xmlns:r="http://schemas.openxmlformats.org/officeDocument/2006/relationships">
  <dimension ref="A1:C29"/>
  <sheetViews>
    <sheetView workbookViewId="0">
      <selection activeCell="C14" sqref="C14"/>
    </sheetView>
  </sheetViews>
  <sheetFormatPr defaultColWidth="8.875" defaultRowHeight="14.25"/>
  <cols>
    <col min="1" max="1" width="16.875" style="16" customWidth="1"/>
    <col min="2" max="2" width="34.25" style="16" customWidth="1"/>
    <col min="3" max="3" width="26.875" style="142" customWidth="1"/>
    <col min="4" max="16384" width="8.875" style="16"/>
  </cols>
  <sheetData>
    <row r="1" spans="1:3" ht="21" customHeight="1">
      <c r="A1" s="138" t="s">
        <v>1615</v>
      </c>
      <c r="B1" s="138"/>
      <c r="C1" s="140"/>
    </row>
    <row r="2" spans="1:3" ht="25.5" customHeight="1">
      <c r="A2" s="206" t="s">
        <v>1614</v>
      </c>
      <c r="B2" s="206"/>
      <c r="C2" s="206"/>
    </row>
    <row r="3" spans="1:3" ht="22.5" customHeight="1">
      <c r="A3" s="139"/>
      <c r="B3" s="139"/>
      <c r="C3" s="141" t="s">
        <v>1616</v>
      </c>
    </row>
    <row r="4" spans="1:3" ht="13.5" customHeight="1">
      <c r="A4" s="207" t="s">
        <v>1570</v>
      </c>
      <c r="B4" s="207" t="s">
        <v>1571</v>
      </c>
      <c r="C4" s="208" t="s">
        <v>1166</v>
      </c>
    </row>
    <row r="5" spans="1:3" ht="13.5" customHeight="1">
      <c r="A5" s="207"/>
      <c r="B5" s="207"/>
      <c r="C5" s="208"/>
    </row>
    <row r="6" spans="1:3" s="19" customFormat="1" ht="24.95" customHeight="1">
      <c r="A6" s="144"/>
      <c r="B6" s="144" t="s">
        <v>1166</v>
      </c>
      <c r="C6" s="145">
        <f>C7+C12+C23+C26</f>
        <v>80847</v>
      </c>
    </row>
    <row r="7" spans="1:3" ht="24.95" customHeight="1">
      <c r="A7" s="144" t="s">
        <v>1572</v>
      </c>
      <c r="B7" s="144" t="s">
        <v>1161</v>
      </c>
      <c r="C7" s="145">
        <f>SUM(C8:C11)</f>
        <v>14912</v>
      </c>
    </row>
    <row r="8" spans="1:3" ht="24.95" customHeight="1">
      <c r="A8" s="144" t="s">
        <v>1573</v>
      </c>
      <c r="B8" s="144" t="s">
        <v>1574</v>
      </c>
      <c r="C8" s="145">
        <v>11765</v>
      </c>
    </row>
    <row r="9" spans="1:3" ht="24.95" customHeight="1">
      <c r="A9" s="144" t="s">
        <v>1575</v>
      </c>
      <c r="B9" s="144" t="s">
        <v>1576</v>
      </c>
      <c r="C9" s="145">
        <v>2209</v>
      </c>
    </row>
    <row r="10" spans="1:3" ht="24.95" customHeight="1">
      <c r="A10" s="144" t="s">
        <v>1577</v>
      </c>
      <c r="B10" s="144" t="s">
        <v>1578</v>
      </c>
      <c r="C10" s="145">
        <v>938</v>
      </c>
    </row>
    <row r="11" spans="1:3" ht="24.95" customHeight="1">
      <c r="A11" s="144" t="s">
        <v>1579</v>
      </c>
      <c r="B11" s="144" t="s">
        <v>1580</v>
      </c>
      <c r="C11" s="145"/>
    </row>
    <row r="12" spans="1:3" s="143" customFormat="1" ht="24.95" customHeight="1">
      <c r="A12" s="144" t="s">
        <v>1581</v>
      </c>
      <c r="B12" s="144" t="s">
        <v>1162</v>
      </c>
      <c r="C12" s="145">
        <f>SUM(C13:C22)</f>
        <v>22440</v>
      </c>
    </row>
    <row r="13" spans="1:3" ht="24.95" customHeight="1">
      <c r="A13" s="144" t="s">
        <v>1582</v>
      </c>
      <c r="B13" s="144" t="s">
        <v>1583</v>
      </c>
      <c r="C13" s="145">
        <v>5152</v>
      </c>
    </row>
    <row r="14" spans="1:3" ht="24.95" customHeight="1">
      <c r="A14" s="144" t="s">
        <v>1584</v>
      </c>
      <c r="B14" s="144" t="s">
        <v>1585</v>
      </c>
      <c r="C14" s="145">
        <v>278</v>
      </c>
    </row>
    <row r="15" spans="1:3" ht="24.95" customHeight="1">
      <c r="A15" s="144" t="s">
        <v>1586</v>
      </c>
      <c r="B15" s="144" t="s">
        <v>1587</v>
      </c>
      <c r="C15" s="145">
        <v>290</v>
      </c>
    </row>
    <row r="16" spans="1:3" ht="24.95" customHeight="1">
      <c r="A16" s="144" t="s">
        <v>1588</v>
      </c>
      <c r="B16" s="144" t="s">
        <v>1589</v>
      </c>
      <c r="C16" s="145">
        <v>441</v>
      </c>
    </row>
    <row r="17" spans="1:3" ht="24.95" customHeight="1">
      <c r="A17" s="144" t="s">
        <v>1590</v>
      </c>
      <c r="B17" s="144" t="s">
        <v>1591</v>
      </c>
      <c r="C17" s="145">
        <v>2963</v>
      </c>
    </row>
    <row r="18" spans="1:3" ht="24.95" customHeight="1">
      <c r="A18" s="144" t="s">
        <v>1592</v>
      </c>
      <c r="B18" s="144" t="s">
        <v>1593</v>
      </c>
      <c r="C18" s="145">
        <v>402</v>
      </c>
    </row>
    <row r="19" spans="1:3" ht="24.95" customHeight="1">
      <c r="A19" s="144" t="s">
        <v>1594</v>
      </c>
      <c r="B19" s="144" t="s">
        <v>1595</v>
      </c>
      <c r="C19" s="145"/>
    </row>
    <row r="20" spans="1:3" ht="24.95" customHeight="1">
      <c r="A20" s="144" t="s">
        <v>1596</v>
      </c>
      <c r="B20" s="144" t="s">
        <v>1597</v>
      </c>
      <c r="C20" s="145">
        <v>117</v>
      </c>
    </row>
    <row r="21" spans="1:3" ht="24.95" customHeight="1">
      <c r="A21" s="144" t="s">
        <v>1598</v>
      </c>
      <c r="B21" s="144" t="s">
        <v>1599</v>
      </c>
      <c r="C21" s="145">
        <v>675</v>
      </c>
    </row>
    <row r="22" spans="1:3" ht="24.95" customHeight="1">
      <c r="A22" s="144" t="s">
        <v>1600</v>
      </c>
      <c r="B22" s="144" t="s">
        <v>1601</v>
      </c>
      <c r="C22" s="145">
        <v>12122</v>
      </c>
    </row>
    <row r="23" spans="1:3" s="143" customFormat="1" ht="24.95" customHeight="1">
      <c r="A23" s="144" t="s">
        <v>1602</v>
      </c>
      <c r="B23" s="144" t="s">
        <v>1163</v>
      </c>
      <c r="C23" s="145">
        <f>SUM(C24:C25)</f>
        <v>30022</v>
      </c>
    </row>
    <row r="24" spans="1:3" ht="24.95" customHeight="1">
      <c r="A24" s="144" t="s">
        <v>1603</v>
      </c>
      <c r="B24" s="144" t="s">
        <v>1604</v>
      </c>
      <c r="C24" s="145">
        <v>22202</v>
      </c>
    </row>
    <row r="25" spans="1:3" ht="24.95" customHeight="1">
      <c r="A25" s="144" t="s">
        <v>1605</v>
      </c>
      <c r="B25" s="144" t="s">
        <v>1606</v>
      </c>
      <c r="C25" s="145">
        <v>7820</v>
      </c>
    </row>
    <row r="26" spans="1:3" s="143" customFormat="1" ht="24.95" customHeight="1">
      <c r="A26" s="144" t="s">
        <v>1607</v>
      </c>
      <c r="B26" s="144" t="s">
        <v>1164</v>
      </c>
      <c r="C26" s="145">
        <f>SUM(C27:C29)</f>
        <v>13473</v>
      </c>
    </row>
    <row r="27" spans="1:3" ht="24.95" customHeight="1">
      <c r="A27" s="144" t="s">
        <v>1608</v>
      </c>
      <c r="B27" s="144" t="s">
        <v>1609</v>
      </c>
      <c r="C27" s="145">
        <v>5285</v>
      </c>
    </row>
    <row r="28" spans="1:3" ht="24.95" customHeight="1">
      <c r="A28" s="144" t="s">
        <v>1610</v>
      </c>
      <c r="B28" s="144" t="s">
        <v>1611</v>
      </c>
      <c r="C28" s="145">
        <v>5899</v>
      </c>
    </row>
    <row r="29" spans="1:3" ht="24.95" customHeight="1">
      <c r="A29" s="144" t="s">
        <v>1612</v>
      </c>
      <c r="B29" s="144" t="s">
        <v>1613</v>
      </c>
      <c r="C29" s="145">
        <v>2289</v>
      </c>
    </row>
  </sheetData>
  <mergeCells count="4">
    <mergeCell ref="A2:C2"/>
    <mergeCell ref="A4:A5"/>
    <mergeCell ref="B4:B5"/>
    <mergeCell ref="C4:C5"/>
  </mergeCells>
  <phoneticPr fontId="5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54"/>
  <sheetViews>
    <sheetView workbookViewId="0">
      <selection activeCell="A12" sqref="A12"/>
    </sheetView>
  </sheetViews>
  <sheetFormatPr defaultColWidth="9" defaultRowHeight="14.25"/>
  <cols>
    <col min="1" max="1" width="40.875" style="26" customWidth="1"/>
    <col min="2" max="2" width="42.75" style="27" customWidth="1"/>
    <col min="3" max="16384" width="9" style="26"/>
  </cols>
  <sheetData>
    <row r="1" spans="1:2">
      <c r="A1" s="149" t="s">
        <v>1655</v>
      </c>
    </row>
    <row r="2" spans="1:2" ht="22.5" customHeight="1">
      <c r="A2" s="209" t="s">
        <v>1706</v>
      </c>
      <c r="B2" s="209"/>
    </row>
    <row r="3" spans="1:2" ht="18" customHeight="1">
      <c r="A3" s="210" t="s">
        <v>1714</v>
      </c>
      <c r="B3" s="210"/>
    </row>
    <row r="4" spans="1:2">
      <c r="A4" s="211" t="s">
        <v>90</v>
      </c>
      <c r="B4" s="211"/>
    </row>
    <row r="5" spans="1:2">
      <c r="A5" s="166" t="s">
        <v>1656</v>
      </c>
      <c r="B5" s="167" t="s">
        <v>1657</v>
      </c>
    </row>
    <row r="6" spans="1:2">
      <c r="A6" s="168" t="s">
        <v>1658</v>
      </c>
      <c r="B6" s="169"/>
    </row>
    <row r="7" spans="1:2">
      <c r="A7" s="170" t="s">
        <v>1659</v>
      </c>
      <c r="B7" s="169"/>
    </row>
    <row r="8" spans="1:2">
      <c r="A8" s="170" t="s">
        <v>1660</v>
      </c>
      <c r="B8" s="169"/>
    </row>
    <row r="9" spans="1:2">
      <c r="A9" s="170" t="s">
        <v>1661</v>
      </c>
      <c r="B9" s="169"/>
    </row>
    <row r="10" spans="1:2">
      <c r="A10" s="170" t="s">
        <v>1662</v>
      </c>
      <c r="B10" s="169"/>
    </row>
    <row r="11" spans="1:2">
      <c r="A11" s="170" t="s">
        <v>1663</v>
      </c>
      <c r="B11" s="169"/>
    </row>
    <row r="12" spans="1:2">
      <c r="A12" s="170" t="s">
        <v>1664</v>
      </c>
      <c r="B12" s="169"/>
    </row>
    <row r="13" spans="1:2">
      <c r="A13" s="170" t="s">
        <v>1665</v>
      </c>
      <c r="B13" s="169"/>
    </row>
    <row r="14" spans="1:2">
      <c r="A14" s="170" t="s">
        <v>1666</v>
      </c>
      <c r="B14" s="169"/>
    </row>
    <row r="15" spans="1:2">
      <c r="A15" s="170" t="s">
        <v>1667</v>
      </c>
      <c r="B15" s="169"/>
    </row>
    <row r="16" spans="1:2">
      <c r="A16" s="170" t="s">
        <v>1668</v>
      </c>
      <c r="B16" s="169"/>
    </row>
    <row r="17" spans="1:2">
      <c r="A17" s="170" t="s">
        <v>1669</v>
      </c>
      <c r="B17" s="169"/>
    </row>
    <row r="18" spans="1:2">
      <c r="A18" s="170" t="s">
        <v>1670</v>
      </c>
      <c r="B18" s="169"/>
    </row>
    <row r="19" spans="1:2">
      <c r="A19" s="170" t="s">
        <v>1671</v>
      </c>
      <c r="B19" s="169"/>
    </row>
    <row r="20" spans="1:2">
      <c r="A20" s="170" t="s">
        <v>1672</v>
      </c>
      <c r="B20" s="169"/>
    </row>
    <row r="21" spans="1:2">
      <c r="A21" s="171" t="s">
        <v>1673</v>
      </c>
      <c r="B21" s="169"/>
    </row>
    <row r="22" spans="1:2">
      <c r="A22" s="171" t="s">
        <v>1674</v>
      </c>
      <c r="B22" s="169"/>
    </row>
    <row r="23" spans="1:2">
      <c r="A23" s="170" t="s">
        <v>1675</v>
      </c>
      <c r="B23" s="169"/>
    </row>
    <row r="24" spans="1:2">
      <c r="A24" s="170" t="s">
        <v>1676</v>
      </c>
      <c r="B24" s="169"/>
    </row>
    <row r="25" spans="1:2">
      <c r="A25" s="170" t="s">
        <v>1677</v>
      </c>
      <c r="B25" s="169"/>
    </row>
    <row r="26" spans="1:2">
      <c r="A26" s="170" t="s">
        <v>1678</v>
      </c>
      <c r="B26" s="169"/>
    </row>
    <row r="27" spans="1:2">
      <c r="A27" s="170" t="s">
        <v>1679</v>
      </c>
      <c r="B27" s="169"/>
    </row>
    <row r="28" spans="1:2">
      <c r="A28" s="170" t="s">
        <v>1680</v>
      </c>
      <c r="B28" s="169"/>
    </row>
    <row r="29" spans="1:2">
      <c r="A29" s="170" t="s">
        <v>1681</v>
      </c>
      <c r="B29" s="169"/>
    </row>
    <row r="30" spans="1:2">
      <c r="A30" s="170" t="s">
        <v>1682</v>
      </c>
      <c r="B30" s="169"/>
    </row>
    <row r="31" spans="1:2">
      <c r="A31" s="170" t="s">
        <v>1683</v>
      </c>
      <c r="B31" s="169"/>
    </row>
    <row r="32" spans="1:2">
      <c r="A32" s="170" t="s">
        <v>1684</v>
      </c>
      <c r="B32" s="169"/>
    </row>
    <row r="33" spans="1:2">
      <c r="A33" s="172" t="s">
        <v>1685</v>
      </c>
      <c r="B33" s="169"/>
    </row>
    <row r="34" spans="1:2">
      <c r="A34" s="172" t="s">
        <v>1686</v>
      </c>
      <c r="B34" s="169"/>
    </row>
    <row r="35" spans="1:2">
      <c r="A35" s="172" t="s">
        <v>1687</v>
      </c>
      <c r="B35" s="169"/>
    </row>
    <row r="36" spans="1:2">
      <c r="A36" s="172" t="s">
        <v>1688</v>
      </c>
      <c r="B36" s="169"/>
    </row>
    <row r="37" spans="1:2">
      <c r="A37" s="172" t="s">
        <v>1689</v>
      </c>
      <c r="B37" s="169"/>
    </row>
    <row r="38" spans="1:2">
      <c r="A38" s="172" t="s">
        <v>1690</v>
      </c>
      <c r="B38" s="169"/>
    </row>
    <row r="39" spans="1:2">
      <c r="A39" s="172" t="s">
        <v>1691</v>
      </c>
      <c r="B39" s="169"/>
    </row>
    <row r="40" spans="1:2">
      <c r="A40" s="172" t="s">
        <v>1692</v>
      </c>
      <c r="B40" s="169"/>
    </row>
    <row r="41" spans="1:2">
      <c r="A41" s="172" t="s">
        <v>1693</v>
      </c>
      <c r="B41" s="169"/>
    </row>
    <row r="42" spans="1:2">
      <c r="A42" s="172" t="s">
        <v>1694</v>
      </c>
      <c r="B42" s="169"/>
    </row>
    <row r="43" spans="1:2">
      <c r="A43" s="172" t="s">
        <v>1695</v>
      </c>
      <c r="B43" s="169"/>
    </row>
    <row r="44" spans="1:2">
      <c r="A44" s="172" t="s">
        <v>1696</v>
      </c>
      <c r="B44" s="169"/>
    </row>
    <row r="45" spans="1:2">
      <c r="A45" s="172" t="s">
        <v>1697</v>
      </c>
      <c r="B45" s="169"/>
    </row>
    <row r="46" spans="1:2">
      <c r="A46" s="172" t="s">
        <v>1698</v>
      </c>
      <c r="B46" s="169"/>
    </row>
    <row r="47" spans="1:2">
      <c r="A47" s="172" t="s">
        <v>1699</v>
      </c>
      <c r="B47" s="169"/>
    </row>
    <row r="48" spans="1:2">
      <c r="A48" s="172" t="s">
        <v>1700</v>
      </c>
      <c r="B48" s="169"/>
    </row>
    <row r="49" spans="1:2">
      <c r="A49" s="172" t="s">
        <v>1701</v>
      </c>
      <c r="B49" s="169"/>
    </row>
    <row r="50" spans="1:2">
      <c r="A50" s="172" t="s">
        <v>1702</v>
      </c>
      <c r="B50" s="169"/>
    </row>
    <row r="51" spans="1:2">
      <c r="A51" s="172" t="s">
        <v>1165</v>
      </c>
      <c r="B51" s="169"/>
    </row>
    <row r="52" spans="1:2">
      <c r="A52" s="173" t="s">
        <v>1703</v>
      </c>
      <c r="B52" s="169"/>
    </row>
    <row r="53" spans="1:2">
      <c r="A53" s="173" t="s">
        <v>1704</v>
      </c>
      <c r="B53" s="169"/>
    </row>
    <row r="54" spans="1:2">
      <c r="A54" s="173" t="s">
        <v>1705</v>
      </c>
      <c r="B54" s="169"/>
    </row>
  </sheetData>
  <mergeCells count="3">
    <mergeCell ref="A2:B2"/>
    <mergeCell ref="A3:B3"/>
    <mergeCell ref="A4:B4"/>
  </mergeCells>
  <phoneticPr fontId="54" type="noConversion"/>
  <printOptions horizontalCentered="1"/>
  <pageMargins left="0.74791666666666701" right="0.74791666666666701" top="0.78680555555555598" bottom="0.70833333333333304"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27</vt:i4>
      </vt:variant>
      <vt:variant>
        <vt:lpstr>命名范围</vt:lpstr>
      </vt:variant>
      <vt:variant>
        <vt:i4>11</vt:i4>
      </vt:variant>
    </vt:vector>
  </HeadingPairs>
  <TitlesOfParts>
    <vt:vector size="38" baseType="lpstr">
      <vt:lpstr>目录</vt:lpstr>
      <vt:lpstr>表1一般公共预算收入表</vt:lpstr>
      <vt:lpstr>表2一般公共预算支出表</vt:lpstr>
      <vt:lpstr>表3一般公共预算本级支出表</vt:lpstr>
      <vt:lpstr>表4.一般公共预算本级财力基本支出表</vt:lpstr>
      <vt:lpstr>表5一般公共预算收支平衡表</vt:lpstr>
      <vt:lpstr>表6一般公共预算支出明细表(功能科目）</vt:lpstr>
      <vt:lpstr>表7一般公共预算基本支出经济分类情况表（经济科目.）</vt:lpstr>
      <vt:lpstr>表8.一般公共预算税收返还和转移支付预算分项目表</vt:lpstr>
      <vt:lpstr>表9.一般公共预算税收返还和转移支付预算分地区表</vt:lpstr>
      <vt:lpstr>表10.政府一般债券限额和余额情况表</vt:lpstr>
      <vt:lpstr>表11.政府性基金预算收入表</vt:lpstr>
      <vt:lpstr>表12.政府性基金预算支出表</vt:lpstr>
      <vt:lpstr>表13.政府性基金预算本级支出表</vt:lpstr>
      <vt:lpstr>表14.政府性基金转移支付预算收入分项目表</vt:lpstr>
      <vt:lpstr>表15.政府性基金转移支付预算收入分地区表</vt:lpstr>
      <vt:lpstr>表16.政府专项债券限额和余额情况表</vt:lpstr>
      <vt:lpstr>表17.国有资本经营预算收入表</vt:lpstr>
      <vt:lpstr>表18.国有资本经营预算支出表</vt:lpstr>
      <vt:lpstr>表19.社会保险基金收入预算表</vt:lpstr>
      <vt:lpstr>表20.社会保险基金支出预算表</vt:lpstr>
      <vt:lpstr>表21.地方债务限额余额情况表</vt:lpstr>
      <vt:lpstr>表22.地方政府债券发行、还本付息情况表</vt:lpstr>
      <vt:lpstr>表23.地方政府债券还本付息预算表</vt:lpstr>
      <vt:lpstr>表24.“三公”经费预算表</vt:lpstr>
      <vt:lpstr>表25.预算绩效管理工作要点</vt:lpstr>
      <vt:lpstr>表26.扶贫资金公示网址汇总表.</vt:lpstr>
      <vt:lpstr>表5一般公共预算收支平衡表!Print_Area</vt:lpstr>
      <vt:lpstr>表11.政府性基金预算收入表!Print_Titles</vt:lpstr>
      <vt:lpstr>表12.政府性基金预算支出表!Print_Titles</vt:lpstr>
      <vt:lpstr>表13.政府性基金预算本级支出表!Print_Titles</vt:lpstr>
      <vt:lpstr>表17.国有资本经营预算收入表!Print_Titles</vt:lpstr>
      <vt:lpstr>表18.国有资本经营预算支出表!Print_Titles</vt:lpstr>
      <vt:lpstr>表1一般公共预算收入表!Print_Titles</vt:lpstr>
      <vt:lpstr>表22.地方政府债券发行、还本付息情况表!Print_Titles</vt:lpstr>
      <vt:lpstr>表26.扶贫资金公示网址汇总表.!Print_Titles</vt:lpstr>
      <vt:lpstr>表5一般公共预算收支平衡表!Print_Titles</vt:lpstr>
      <vt:lpstr>'表6一般公共预算支出明细表(功能科目）'!Print_Titles</vt:lpstr>
    </vt:vector>
  </TitlesOfParts>
  <Company>MC SYSTEM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jscz008</cp:lastModifiedBy>
  <cp:revision>1</cp:revision>
  <cp:lastPrinted>2020-04-23T08:48:21Z</cp:lastPrinted>
  <dcterms:created xsi:type="dcterms:W3CDTF">2006-02-13T05:15:00Z</dcterms:created>
  <dcterms:modified xsi:type="dcterms:W3CDTF">2021-06-16T06:28:10Z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